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 раздел 1" sheetId="1" r:id="rId1"/>
    <sheet name="раздел 2, табл.1" sheetId="2" r:id="rId2"/>
    <sheet name="раздел 3, табл.2 (изм)" sheetId="3" r:id="rId3"/>
    <sheet name="таблица 2.1" sheetId="4" r:id="rId4"/>
    <sheet name="таблица 3" sheetId="5" r:id="rId5"/>
    <sheet name="таблица 4" sheetId="6" r:id="rId6"/>
    <sheet name="Прил 2 таб 1 ФОТ" sheetId="7" r:id="rId7"/>
    <sheet name="Прил 2 таб 2-6 проч" sheetId="8" r:id="rId8"/>
    <sheet name="Прил 3 (изм)" sheetId="9" r:id="rId9"/>
    <sheet name="Прил 4" sheetId="10" r:id="rId10"/>
  </sheets>
  <definedNames>
    <definedName name="sub_11" localSheetId="0">'Прил 1 раздел 1'!#REF!</definedName>
    <definedName name="sub_11" localSheetId="8">'Прил 3 (изм)'!#REF!</definedName>
    <definedName name="sub_11" localSheetId="2">'раздел 3, табл.2 (изм)'!#REF!</definedName>
    <definedName name="sub_11" localSheetId="3">'таблица 2.1'!#REF!</definedName>
    <definedName name="sub_111" localSheetId="0">'Прил 1 раздел 1'!#REF!</definedName>
    <definedName name="sub_111" localSheetId="8">'Прил 3 (изм)'!#REF!</definedName>
    <definedName name="sub_111" localSheetId="2">'раздел 3, табл.2 (изм)'!#REF!</definedName>
    <definedName name="sub_111" localSheetId="3">'таблица 2.1'!#REF!</definedName>
    <definedName name="sub_112" localSheetId="0">'Прил 1 раздел 1'!#REF!</definedName>
    <definedName name="sub_112" localSheetId="8">'Прил 3 (изм)'!#REF!</definedName>
    <definedName name="sub_112" localSheetId="2">'раздел 3, табл.2 (изм)'!#REF!</definedName>
    <definedName name="sub_112" localSheetId="3">'таблица 2.1'!#REF!</definedName>
    <definedName name="sub_113" localSheetId="0">'Прил 1 раздел 1'!#REF!</definedName>
    <definedName name="sub_113" localSheetId="8">'Прил 3 (изм)'!#REF!</definedName>
    <definedName name="sub_113" localSheetId="2">'раздел 3, табл.2 (изм)'!#REF!</definedName>
    <definedName name="sub_113" localSheetId="3">'таблица 2.1'!#REF!</definedName>
    <definedName name="sub_114" localSheetId="0">'Прил 1 раздел 1'!#REF!</definedName>
    <definedName name="sub_114" localSheetId="8">'Прил 3 (изм)'!#REF!</definedName>
    <definedName name="sub_114" localSheetId="2">'раздел 3, табл.2 (изм)'!#REF!</definedName>
    <definedName name="sub_114" localSheetId="3">'таблица 2.1'!#REF!</definedName>
    <definedName name="sub_12" localSheetId="0">'Прил 1 раздел 1'!#REF!</definedName>
    <definedName name="sub_12" localSheetId="8">'Прил 3 (изм)'!#REF!</definedName>
    <definedName name="sub_12" localSheetId="2">'раздел 3, табл.2 (изм)'!#REF!</definedName>
    <definedName name="sub_12" localSheetId="3">'таблица 2.1'!#REF!</definedName>
    <definedName name="sub_121" localSheetId="0">'Прил 1 раздел 1'!#REF!</definedName>
    <definedName name="sub_121" localSheetId="8">'Прил 3 (изм)'!#REF!</definedName>
    <definedName name="sub_121" localSheetId="2">'раздел 3, табл.2 (изм)'!#REF!</definedName>
    <definedName name="sub_121" localSheetId="3">'таблица 2.1'!#REF!</definedName>
    <definedName name="sub_122" localSheetId="0">'Прил 1 раздел 1'!#REF!</definedName>
    <definedName name="sub_122" localSheetId="8">'Прил 3 (изм)'!#REF!</definedName>
    <definedName name="sub_122" localSheetId="2">'раздел 3, табл.2 (изм)'!#REF!</definedName>
    <definedName name="sub_122" localSheetId="3">'таблица 2.1'!#REF!</definedName>
    <definedName name="sub_13010" localSheetId="0">'Прил 1 раздел 1'!#REF!</definedName>
    <definedName name="sub_13010" localSheetId="8">'Прил 3 (изм)'!#REF!</definedName>
    <definedName name="sub_13010" localSheetId="2">'раздел 3, табл.2 (изм)'!#REF!</definedName>
    <definedName name="sub_13010" localSheetId="3">'таблица 2.1'!#REF!</definedName>
    <definedName name="sub_13011" localSheetId="0">'Прил 1 раздел 1'!#REF!</definedName>
    <definedName name="sub_13011" localSheetId="8">'Прил 3 (изм)'!#REF!</definedName>
    <definedName name="sub_13011" localSheetId="2">'раздел 3, табл.2 (изм)'!#REF!</definedName>
    <definedName name="sub_13011" localSheetId="3">'таблица 2.1'!#REF!</definedName>
    <definedName name="sub_13012" localSheetId="0">'Прил 1 раздел 1'!#REF!</definedName>
    <definedName name="sub_13012" localSheetId="8">'Прил 3 (изм)'!#REF!</definedName>
    <definedName name="sub_13012" localSheetId="2">'раздел 3, табл.2 (изм)'!#REF!</definedName>
    <definedName name="sub_13012" localSheetId="3">'таблица 2.1'!#REF!</definedName>
    <definedName name="sub_13013" localSheetId="0">'Прил 1 раздел 1'!#REF!</definedName>
    <definedName name="sub_13013" localSheetId="8">'Прил 3 (изм)'!#REF!</definedName>
    <definedName name="sub_13013" localSheetId="2">'раздел 3, табл.2 (изм)'!#REF!</definedName>
    <definedName name="sub_13013" localSheetId="3">'таблица 2.1'!#REF!</definedName>
    <definedName name="sub_13020" localSheetId="0">'Прил 1 раздел 1'!$B$49</definedName>
    <definedName name="sub_13020" localSheetId="8">'Прил 3 (изм)'!#REF!</definedName>
    <definedName name="sub_13020" localSheetId="2">'раздел 3, табл.2 (изм)'!#REF!</definedName>
    <definedName name="sub_13020" localSheetId="3">'таблица 2.1'!#REF!</definedName>
    <definedName name="sub_132798140" localSheetId="0">'Прил 1 раздел 1'!#REF!</definedName>
    <definedName name="sub_132798140" localSheetId="8">'Прил 3 (изм)'!$B$31</definedName>
    <definedName name="sub_132798140" localSheetId="2">'раздел 3, табл.2 (изм)'!$B$14</definedName>
    <definedName name="sub_132798140" localSheetId="3">'таблица 2.1'!$B$12</definedName>
    <definedName name="sub_132892740" localSheetId="0">'Прил 1 раздел 1'!#REF!</definedName>
    <definedName name="sub_132892740" localSheetId="8">'Прил 3 (изм)'!#REF!</definedName>
    <definedName name="sub_132892740" localSheetId="2">'раздел 3, табл.2 (изм)'!#REF!</definedName>
    <definedName name="sub_132892740" localSheetId="3">'таблица 2.1'!$B$22</definedName>
    <definedName name="sub_1404" localSheetId="8">'Прил 3 (изм)'!#REF!</definedName>
    <definedName name="sub_1404" localSheetId="2">'раздел 3, табл.2 (изм)'!#REF!</definedName>
    <definedName name="sub_1404" localSheetId="3">'таблица 2.1'!#REF!</definedName>
    <definedName name="sub_2100" localSheetId="0">'Прил 1 раздел 1'!$A$39</definedName>
    <definedName name="sub_2100" localSheetId="8">'Прил 3 (изм)'!#REF!</definedName>
    <definedName name="sub_2100" localSheetId="2">'раздел 3, табл.2 (изм)'!#REF!</definedName>
    <definedName name="sub_2100" localSheetId="3">'таблица 2.1'!#REF!</definedName>
    <definedName name="sub_2111" localSheetId="0">'Прил 1 раздел 1'!$B$41</definedName>
    <definedName name="sub_2111" localSheetId="8">'Прил 3 (изм)'!#REF!</definedName>
    <definedName name="sub_2111" localSheetId="2">'раздел 3, табл.2 (изм)'!#REF!</definedName>
    <definedName name="sub_2111" localSheetId="3">'таблица 2.1'!#REF!</definedName>
    <definedName name="sub_2112" localSheetId="0">'Прил 1 раздел 1'!$B$43</definedName>
    <definedName name="sub_2112" localSheetId="8">'Прил 3 (изм)'!#REF!</definedName>
    <definedName name="sub_2112" localSheetId="2">'раздел 3, табл.2 (изм)'!#REF!</definedName>
    <definedName name="sub_2112" localSheetId="3">'таблица 2.1'!#REF!</definedName>
    <definedName name="sub_2113" localSheetId="0">'Прил 1 раздел 1'!$B$45</definedName>
    <definedName name="sub_2113" localSheetId="8">'Прил 3 (изм)'!#REF!</definedName>
    <definedName name="sub_2113" localSheetId="2">'раздел 3, табл.2 (изм)'!#REF!</definedName>
    <definedName name="sub_2113" localSheetId="3">'таблица 2.1'!#REF!</definedName>
    <definedName name="sub_22" localSheetId="0">'Прил 1 раздел 1'!#REF!</definedName>
    <definedName name="sub_22" localSheetId="8">'Прил 3 (изм)'!#REF!</definedName>
    <definedName name="sub_22" localSheetId="2">'раздел 3, табл.2 (изм)'!#REF!</definedName>
    <definedName name="sub_22" localSheetId="3">'таблица 2.1'!#REF!</definedName>
    <definedName name="sub_221" localSheetId="0">'Прил 1 раздел 1'!#REF!</definedName>
    <definedName name="sub_221" localSheetId="8">'Прил 3 (изм)'!#REF!</definedName>
    <definedName name="sub_221" localSheetId="2">'раздел 3, табл.2 (изм)'!#REF!</definedName>
    <definedName name="sub_221" localSheetId="3">'таблица 2.1'!#REF!</definedName>
    <definedName name="sub_2210" localSheetId="0">'Прил 1 раздел 1'!#REF!</definedName>
    <definedName name="sub_2210" localSheetId="8">'Прил 3 (изм)'!#REF!</definedName>
    <definedName name="sub_2210" localSheetId="2">'раздел 3, табл.2 (изм)'!#REF!</definedName>
    <definedName name="sub_2210" localSheetId="3">'таблица 2.1'!#REF!</definedName>
    <definedName name="sub_222" localSheetId="0">'Прил 1 раздел 1'!#REF!</definedName>
    <definedName name="sub_222" localSheetId="8">'Прил 3 (изм)'!#REF!</definedName>
    <definedName name="sub_222" localSheetId="2">'раздел 3, табл.2 (изм)'!#REF!</definedName>
    <definedName name="sub_222" localSheetId="3">'таблица 2.1'!#REF!</definedName>
    <definedName name="sub_223" localSheetId="0">'Прил 1 раздел 1'!#REF!</definedName>
    <definedName name="sub_223" localSheetId="8">'Прил 3 (изм)'!#REF!</definedName>
    <definedName name="sub_223" localSheetId="2">'раздел 3, табл.2 (изм)'!#REF!</definedName>
    <definedName name="sub_223" localSheetId="3">'таблица 2.1'!#REF!</definedName>
    <definedName name="sub_224" localSheetId="0">'Прил 1 раздел 1'!#REF!</definedName>
    <definedName name="sub_224" localSheetId="8">'Прил 3 (изм)'!#REF!</definedName>
    <definedName name="sub_224" localSheetId="2">'раздел 3, табл.2 (изм)'!#REF!</definedName>
    <definedName name="sub_224" localSheetId="3">'таблица 2.1'!#REF!</definedName>
    <definedName name="sub_225" localSheetId="0">'Прил 1 раздел 1'!#REF!</definedName>
    <definedName name="sub_225" localSheetId="8">'Прил 3 (изм)'!#REF!</definedName>
    <definedName name="sub_225" localSheetId="2">'раздел 3, табл.2 (изм)'!#REF!</definedName>
    <definedName name="sub_225" localSheetId="3">'таблица 2.1'!#REF!</definedName>
    <definedName name="sub_226" localSheetId="0">'Прил 1 раздел 1'!#REF!</definedName>
    <definedName name="sub_226" localSheetId="8">'Прил 3 (изм)'!#REF!</definedName>
    <definedName name="sub_226" localSheetId="2">'раздел 3, табл.2 (изм)'!#REF!</definedName>
    <definedName name="sub_226" localSheetId="3">'таблица 2.1'!#REF!</definedName>
    <definedName name="sub_227" localSheetId="0">'Прил 1 раздел 1'!#REF!</definedName>
    <definedName name="sub_227" localSheetId="8">'Прил 3 (изм)'!#REF!</definedName>
    <definedName name="sub_227" localSheetId="2">'раздел 3, табл.2 (изм)'!#REF!</definedName>
    <definedName name="sub_227" localSheetId="3">'таблица 2.1'!#REF!</definedName>
    <definedName name="sub_228" localSheetId="0">'Прил 1 раздел 1'!#REF!</definedName>
    <definedName name="sub_228" localSheetId="8">'Прил 3 (изм)'!#REF!</definedName>
    <definedName name="sub_228" localSheetId="2">'раздел 3, табл.2 (изм)'!#REF!</definedName>
    <definedName name="sub_228" localSheetId="3">'таблица 2.1'!#REF!</definedName>
    <definedName name="sub_229" localSheetId="0">'Прил 1 раздел 1'!#REF!</definedName>
    <definedName name="sub_229" localSheetId="8">'Прил 3 (изм)'!#REF!</definedName>
    <definedName name="sub_229" localSheetId="2">'раздел 3, табл.2 (изм)'!#REF!</definedName>
    <definedName name="sub_229" localSheetId="3">'таблица 2.1'!#REF!</definedName>
    <definedName name="sub_23" localSheetId="0">'Прил 1 раздел 1'!#REF!</definedName>
    <definedName name="sub_23" localSheetId="8">'Прил 3 (изм)'!#REF!</definedName>
    <definedName name="sub_23" localSheetId="2">'раздел 3, табл.2 (изм)'!#REF!</definedName>
    <definedName name="sub_23" localSheetId="3">'таблица 2.1'!#REF!</definedName>
    <definedName name="sub_231" localSheetId="0">'Прил 1 раздел 1'!#REF!</definedName>
    <definedName name="sub_231" localSheetId="8">'Прил 3 (изм)'!#REF!</definedName>
    <definedName name="sub_231" localSheetId="2">'раздел 3, табл.2 (изм)'!#REF!</definedName>
    <definedName name="sub_231" localSheetId="3">'таблица 2.1'!#REF!</definedName>
    <definedName name="sub_2310" localSheetId="0">'Прил 1 раздел 1'!#REF!</definedName>
    <definedName name="sub_2310" localSheetId="8">'Прил 3 (изм)'!#REF!</definedName>
    <definedName name="sub_2310" localSheetId="2">'раздел 3, табл.2 (изм)'!#REF!</definedName>
    <definedName name="sub_2310" localSheetId="3">'таблица 2.1'!#REF!</definedName>
    <definedName name="sub_232" localSheetId="0">'Прил 1 раздел 1'!#REF!</definedName>
    <definedName name="sub_232" localSheetId="8">'Прил 3 (изм)'!#REF!</definedName>
    <definedName name="sub_232" localSheetId="2">'раздел 3, табл.2 (изм)'!#REF!</definedName>
    <definedName name="sub_232" localSheetId="3">'таблица 2.1'!#REF!</definedName>
    <definedName name="sub_233" localSheetId="0">'Прил 1 раздел 1'!#REF!</definedName>
    <definedName name="sub_233" localSheetId="8">'Прил 3 (изм)'!#REF!</definedName>
    <definedName name="sub_233" localSheetId="2">'раздел 3, табл.2 (изм)'!#REF!</definedName>
    <definedName name="sub_233" localSheetId="3">'таблица 2.1'!#REF!</definedName>
    <definedName name="sub_234" localSheetId="0">'Прил 1 раздел 1'!#REF!</definedName>
    <definedName name="sub_234" localSheetId="8">'Прил 3 (изм)'!#REF!</definedName>
    <definedName name="sub_234" localSheetId="2">'раздел 3, табл.2 (изм)'!#REF!</definedName>
    <definedName name="sub_234" localSheetId="3">'таблица 2.1'!#REF!</definedName>
    <definedName name="sub_235" localSheetId="0">'Прил 1 раздел 1'!#REF!</definedName>
    <definedName name="sub_235" localSheetId="8">'Прил 3 (изм)'!#REF!</definedName>
    <definedName name="sub_235" localSheetId="2">'раздел 3, табл.2 (изм)'!#REF!</definedName>
    <definedName name="sub_235" localSheetId="3">'таблица 2.1'!#REF!</definedName>
    <definedName name="sub_236" localSheetId="0">'Прил 1 раздел 1'!#REF!</definedName>
    <definedName name="sub_236" localSheetId="8">'Прил 3 (изм)'!#REF!</definedName>
    <definedName name="sub_236" localSheetId="2">'раздел 3, табл.2 (изм)'!#REF!</definedName>
    <definedName name="sub_236" localSheetId="3">'таблица 2.1'!#REF!</definedName>
    <definedName name="sub_237" localSheetId="0">'Прил 1 раздел 1'!#REF!</definedName>
    <definedName name="sub_237" localSheetId="8">'Прил 3 (изм)'!#REF!</definedName>
    <definedName name="sub_237" localSheetId="2">'раздел 3, табл.2 (изм)'!#REF!</definedName>
    <definedName name="sub_237" localSheetId="3">'таблица 2.1'!#REF!</definedName>
    <definedName name="sub_238" localSheetId="0">'Прил 1 раздел 1'!#REF!</definedName>
    <definedName name="sub_238" localSheetId="8">'Прил 3 (изм)'!#REF!</definedName>
    <definedName name="sub_238" localSheetId="2">'раздел 3, табл.2 (изм)'!#REF!</definedName>
    <definedName name="sub_238" localSheetId="3">'таблица 2.1'!#REF!</definedName>
    <definedName name="sub_239" localSheetId="0">'Прил 1 раздел 1'!#REF!</definedName>
    <definedName name="sub_239" localSheetId="8">'Прил 3 (изм)'!#REF!</definedName>
    <definedName name="sub_239" localSheetId="2">'раздел 3, табл.2 (изм)'!#REF!</definedName>
    <definedName name="sub_239" localSheetId="3">'таблица 2.1'!#REF!</definedName>
    <definedName name="sub_31" localSheetId="0">'Прил 1 раздел 1'!#REF!</definedName>
    <definedName name="sub_31" localSheetId="8">'Прил 3 (изм)'!#REF!</definedName>
    <definedName name="sub_31" localSheetId="2">'раздел 3, табл.2 (изм)'!#REF!</definedName>
    <definedName name="sub_31" localSheetId="3">'таблица 2.1'!#REF!</definedName>
    <definedName name="sub_32" localSheetId="0">'Прил 1 раздел 1'!#REF!</definedName>
    <definedName name="sub_32" localSheetId="8">'Прил 3 (изм)'!#REF!</definedName>
    <definedName name="sub_32" localSheetId="2">'раздел 3, табл.2 (изм)'!#REF!</definedName>
    <definedName name="sub_32" localSheetId="3">'таблица 2.1'!#REF!</definedName>
    <definedName name="sub_321" localSheetId="0">'Прил 1 раздел 1'!#REF!</definedName>
    <definedName name="sub_321" localSheetId="8">'Прил 3 (изм)'!#REF!</definedName>
    <definedName name="sub_321" localSheetId="2">'раздел 3, табл.2 (изм)'!#REF!</definedName>
    <definedName name="sub_321" localSheetId="3">'таблица 2.1'!#REF!</definedName>
    <definedName name="sub_3210" localSheetId="0">'Прил 1 раздел 1'!#REF!</definedName>
    <definedName name="sub_3210" localSheetId="8">'Прил 3 (изм)'!#REF!</definedName>
    <definedName name="sub_3210" localSheetId="2">'раздел 3, табл.2 (изм)'!#REF!</definedName>
    <definedName name="sub_3210" localSheetId="3">'таблица 2.1'!#REF!</definedName>
    <definedName name="sub_3211" localSheetId="0">'Прил 1 раздел 1'!#REF!</definedName>
    <definedName name="sub_3211" localSheetId="8">'Прил 3 (изм)'!#REF!</definedName>
    <definedName name="sub_3211" localSheetId="2">'раздел 3, табл.2 (изм)'!#REF!</definedName>
    <definedName name="sub_3211" localSheetId="3">'таблица 2.1'!#REF!</definedName>
    <definedName name="sub_3212" localSheetId="0">'Прил 1 раздел 1'!#REF!</definedName>
    <definedName name="sub_3212" localSheetId="8">'Прил 3 (изм)'!#REF!</definedName>
    <definedName name="sub_3212" localSheetId="2">'раздел 3, табл.2 (изм)'!#REF!</definedName>
    <definedName name="sub_3212" localSheetId="3">'таблица 2.1'!#REF!</definedName>
    <definedName name="sub_3213" localSheetId="0">'Прил 1 раздел 1'!#REF!</definedName>
    <definedName name="sub_3213" localSheetId="8">'Прил 3 (изм)'!#REF!</definedName>
    <definedName name="sub_3213" localSheetId="2">'раздел 3, табл.2 (изм)'!#REF!</definedName>
    <definedName name="sub_3213" localSheetId="3">'таблица 2.1'!#REF!</definedName>
    <definedName name="sub_322" localSheetId="0">'Прил 1 раздел 1'!#REF!</definedName>
    <definedName name="sub_322" localSheetId="8">'Прил 3 (изм)'!#REF!</definedName>
    <definedName name="sub_322" localSheetId="2">'раздел 3, табл.2 (изм)'!#REF!</definedName>
    <definedName name="sub_322" localSheetId="3">'таблица 2.1'!#REF!</definedName>
    <definedName name="sub_323" localSheetId="0">'Прил 1 раздел 1'!#REF!</definedName>
    <definedName name="sub_323" localSheetId="8">'Прил 3 (изм)'!#REF!</definedName>
    <definedName name="sub_323" localSheetId="2">'раздел 3, табл.2 (изм)'!#REF!</definedName>
    <definedName name="sub_323" localSheetId="3">'таблица 2.1'!#REF!</definedName>
    <definedName name="sub_324" localSheetId="0">'Прил 1 раздел 1'!#REF!</definedName>
    <definedName name="sub_324" localSheetId="8">'Прил 3 (изм)'!#REF!</definedName>
    <definedName name="sub_324" localSheetId="2">'раздел 3, табл.2 (изм)'!#REF!</definedName>
    <definedName name="sub_324" localSheetId="3">'таблица 2.1'!#REF!</definedName>
    <definedName name="sub_325" localSheetId="0">'Прил 1 раздел 1'!#REF!</definedName>
    <definedName name="sub_325" localSheetId="8">'Прил 3 (изм)'!#REF!</definedName>
    <definedName name="sub_325" localSheetId="2">'раздел 3, табл.2 (изм)'!#REF!</definedName>
    <definedName name="sub_325" localSheetId="3">'таблица 2.1'!#REF!</definedName>
    <definedName name="sub_326" localSheetId="0">'Прил 1 раздел 1'!#REF!</definedName>
    <definedName name="sub_326" localSheetId="8">'Прил 3 (изм)'!#REF!</definedName>
    <definedName name="sub_326" localSheetId="2">'раздел 3, табл.2 (изм)'!#REF!</definedName>
    <definedName name="sub_326" localSheetId="3">'таблица 2.1'!#REF!</definedName>
    <definedName name="sub_327" localSheetId="0">'Прил 1 раздел 1'!#REF!</definedName>
    <definedName name="sub_327" localSheetId="8">'Прил 3 (изм)'!#REF!</definedName>
    <definedName name="sub_327" localSheetId="2">'раздел 3, табл.2 (изм)'!#REF!</definedName>
    <definedName name="sub_327" localSheetId="3">'таблица 2.1'!#REF!</definedName>
    <definedName name="sub_328" localSheetId="0">'Прил 1 раздел 1'!#REF!</definedName>
    <definedName name="sub_328" localSheetId="8">'Прил 3 (изм)'!#REF!</definedName>
    <definedName name="sub_328" localSheetId="2">'раздел 3, табл.2 (изм)'!#REF!</definedName>
    <definedName name="sub_328" localSheetId="3">'таблица 2.1'!#REF!</definedName>
    <definedName name="sub_329" localSheetId="0">'Прил 1 раздел 1'!#REF!</definedName>
    <definedName name="sub_329" localSheetId="8">'Прил 3 (изм)'!#REF!</definedName>
    <definedName name="sub_329" localSheetId="2">'раздел 3, табл.2 (изм)'!#REF!</definedName>
    <definedName name="sub_329" localSheetId="3">'таблица 2.1'!#REF!</definedName>
    <definedName name="sub_33" localSheetId="0">'Прил 1 раздел 1'!#REF!</definedName>
    <definedName name="sub_33" localSheetId="8">'Прил 3 (изм)'!#REF!</definedName>
    <definedName name="sub_33" localSheetId="2">'раздел 3, табл.2 (изм)'!#REF!</definedName>
    <definedName name="sub_33" localSheetId="3">'таблица 2.1'!#REF!</definedName>
    <definedName name="sub_331" localSheetId="0">'Прил 1 раздел 1'!#REF!</definedName>
    <definedName name="sub_331" localSheetId="8">'Прил 3 (изм)'!#REF!</definedName>
    <definedName name="sub_331" localSheetId="2">'раздел 3, табл.2 (изм)'!#REF!</definedName>
    <definedName name="sub_331" localSheetId="3">'таблица 2.1'!#REF!</definedName>
    <definedName name="sub_3310" localSheetId="0">'Прил 1 раздел 1'!#REF!</definedName>
    <definedName name="sub_3310" localSheetId="8">'Прил 3 (изм)'!#REF!</definedName>
    <definedName name="sub_3310" localSheetId="2">'раздел 3, табл.2 (изм)'!#REF!</definedName>
    <definedName name="sub_3310" localSheetId="3">'таблица 2.1'!#REF!</definedName>
    <definedName name="sub_3311" localSheetId="0">'Прил 1 раздел 1'!#REF!</definedName>
    <definedName name="sub_3311" localSheetId="8">'Прил 3 (изм)'!#REF!</definedName>
    <definedName name="sub_3311" localSheetId="2">'раздел 3, табл.2 (изм)'!#REF!</definedName>
    <definedName name="sub_3311" localSheetId="3">'таблица 2.1'!#REF!</definedName>
    <definedName name="sub_3312" localSheetId="0">'Прил 1 раздел 1'!#REF!</definedName>
    <definedName name="sub_3312" localSheetId="8">'Прил 3 (изм)'!#REF!</definedName>
    <definedName name="sub_3312" localSheetId="2">'раздел 3, табл.2 (изм)'!#REF!</definedName>
    <definedName name="sub_3312" localSheetId="3">'таблица 2.1'!#REF!</definedName>
    <definedName name="sub_3313" localSheetId="0">'Прил 1 раздел 1'!#REF!</definedName>
    <definedName name="sub_3313" localSheetId="8">'Прил 3 (изм)'!#REF!</definedName>
    <definedName name="sub_3313" localSheetId="2">'раздел 3, табл.2 (изм)'!#REF!</definedName>
    <definedName name="sub_3313" localSheetId="3">'таблица 2.1'!#REF!</definedName>
    <definedName name="sub_332" localSheetId="0">'Прил 1 раздел 1'!#REF!</definedName>
    <definedName name="sub_332" localSheetId="8">'Прил 3 (изм)'!#REF!</definedName>
    <definedName name="sub_332" localSheetId="2">'раздел 3, табл.2 (изм)'!#REF!</definedName>
    <definedName name="sub_332" localSheetId="3">'таблица 2.1'!#REF!</definedName>
    <definedName name="sub_333" localSheetId="0">'Прил 1 раздел 1'!#REF!</definedName>
    <definedName name="sub_333" localSheetId="8">'Прил 3 (изм)'!#REF!</definedName>
    <definedName name="sub_333" localSheetId="2">'раздел 3, табл.2 (изм)'!#REF!</definedName>
    <definedName name="sub_333" localSheetId="3">'таблица 2.1'!#REF!</definedName>
    <definedName name="sub_334" localSheetId="0">'Прил 1 раздел 1'!#REF!</definedName>
    <definedName name="sub_334" localSheetId="8">'Прил 3 (изм)'!#REF!</definedName>
    <definedName name="sub_334" localSheetId="2">'раздел 3, табл.2 (изм)'!#REF!</definedName>
    <definedName name="sub_334" localSheetId="3">'таблица 2.1'!#REF!</definedName>
    <definedName name="sub_335" localSheetId="0">'Прил 1 раздел 1'!#REF!</definedName>
    <definedName name="sub_335" localSheetId="8">'Прил 3 (изм)'!#REF!</definedName>
    <definedName name="sub_335" localSheetId="2">'раздел 3, табл.2 (изм)'!#REF!</definedName>
    <definedName name="sub_335" localSheetId="3">'таблица 2.1'!#REF!</definedName>
    <definedName name="sub_336" localSheetId="0">'Прил 1 раздел 1'!#REF!</definedName>
    <definedName name="sub_336" localSheetId="8">'Прил 3 (изм)'!#REF!</definedName>
    <definedName name="sub_336" localSheetId="2">'раздел 3, табл.2 (изм)'!#REF!</definedName>
    <definedName name="sub_336" localSheetId="3">'таблица 2.1'!#REF!</definedName>
    <definedName name="sub_337" localSheetId="0">'Прил 1 раздел 1'!#REF!</definedName>
    <definedName name="sub_337" localSheetId="8">'Прил 3 (изм)'!#REF!</definedName>
    <definedName name="sub_337" localSheetId="2">'раздел 3, табл.2 (изм)'!#REF!</definedName>
    <definedName name="sub_337" localSheetId="3">'таблица 2.1'!#REF!</definedName>
    <definedName name="sub_338" localSheetId="0">'Прил 1 раздел 1'!#REF!</definedName>
    <definedName name="sub_338" localSheetId="8">'Прил 3 (изм)'!#REF!</definedName>
    <definedName name="sub_338" localSheetId="2">'раздел 3, табл.2 (изм)'!#REF!</definedName>
    <definedName name="sub_338" localSheetId="3">'таблица 2.1'!#REF!</definedName>
    <definedName name="sub_339" localSheetId="0">'Прил 1 раздел 1'!#REF!</definedName>
    <definedName name="sub_339" localSheetId="8">'Прил 3 (изм)'!#REF!</definedName>
    <definedName name="sub_339" localSheetId="2">'раздел 3, табл.2 (изм)'!#REF!</definedName>
    <definedName name="sub_339" localSheetId="3">'таблица 2.1'!#REF!</definedName>
    <definedName name="_xlnm.Print_Titles" localSheetId="8">'Прил 3 (изм)'!$22:$25</definedName>
    <definedName name="_xlnm.Print_Titles" localSheetId="2">'раздел 3, табл.2 (изм)'!$5:$8</definedName>
    <definedName name="_xlnm.Print_Area" localSheetId="0">'Прил 1 раздел 1'!$A$1:$E$50</definedName>
    <definedName name="_xlnm.Print_Area" localSheetId="6">'Прил 2 таб 1 ФОТ'!$A$1:$FE$59</definedName>
    <definedName name="_xlnm.Print_Area" localSheetId="7">'Прил 2 таб 2-6 проч'!$A$1:$DA$110</definedName>
    <definedName name="_xlnm.Print_Area" localSheetId="2">'раздел 3, табл.2 (изм)'!$B$1:$R$120</definedName>
  </definedNames>
  <calcPr fullCalcOnLoad="1"/>
</workbook>
</file>

<file path=xl/sharedStrings.xml><?xml version="1.0" encoding="utf-8"?>
<sst xmlns="http://schemas.openxmlformats.org/spreadsheetml/2006/main" count="958" uniqueCount="400">
  <si>
    <t>УТВЕРЖДАЮ</t>
  </si>
  <si>
    <t>_________________________________________________</t>
  </si>
  <si>
    <t>(наименование должности лица,утверждающего документ)</t>
  </si>
  <si>
    <t>(подпись)   (расшифровка подписи)</t>
  </si>
  <si>
    <t>"_______"_________________20____г.</t>
  </si>
  <si>
    <t>План</t>
  </si>
  <si>
    <t xml:space="preserve">                                               </t>
  </si>
  <si>
    <t>КОДЫ</t>
  </si>
  <si>
    <t>Форма по КФД</t>
  </si>
  <si>
    <t xml:space="preserve">Наименование муниципального                        </t>
  </si>
  <si>
    <t>по ОКПО</t>
  </si>
  <si>
    <t xml:space="preserve">учреждения                                              </t>
  </si>
  <si>
    <t xml:space="preserve">ИНН/КПП     </t>
  </si>
  <si>
    <t xml:space="preserve">Единица измерения: руб.  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</si>
  <si>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</si>
  <si>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</si>
  <si>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</si>
  <si>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</si>
  <si>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</si>
  <si>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</si>
  <si>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</si>
  <si>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(работ),относящихся в соответствии с уставом к основным видам деятельности учреждения, предоставление которых осуществляется, в том числе за плату:</t>
  </si>
  <si>
    <t>Таблица 1</t>
  </si>
  <si>
    <t>II. Показатели финансового состояния  учреждения</t>
  </si>
  <si>
    <t>(последнюю отчетную дату)</t>
  </si>
  <si>
    <t>№ п/п</t>
  </si>
  <si>
    <t>Наименование показателя</t>
  </si>
  <si>
    <t>Сумма, тыс.руб.</t>
  </si>
  <si>
    <t xml:space="preserve">I. </t>
  </si>
  <si>
    <t xml:space="preserve"> 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</si>
  <si>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</si>
  <si>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</si>
  <si>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</si>
  <si>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</si>
  <si>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</t>
  </si>
  <si>
    <t xml:space="preserve">II. </t>
  </si>
  <si>
    <t>Финансовые активы, всего: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</si>
  <si>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</si>
  <si>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</si>
  <si>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</si>
  <si>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</si>
  <si>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</si>
  <si>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задолженость по доходам</t>
  </si>
  <si>
    <t>дебиторская задолженость по расходам</t>
  </si>
  <si>
    <t xml:space="preserve">III. </t>
  </si>
  <si>
    <t>Обязательства, всего:</t>
  </si>
  <si>
    <t>долговые обязательства</t>
  </si>
  <si>
    <t>кредиторская задолженность:</t>
  </si>
  <si>
    <t>просроченая кредиторская задолженость:</t>
  </si>
  <si>
    <t>III. Показатели по поступлениям и выплатам  учреждения</t>
  </si>
  <si>
    <t>на  ______________________ 20   г.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</si>
  <si>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</si>
  <si>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</si>
  <si>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</si>
  <si>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 xml:space="preserve">Всего 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</si>
  <si>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</si>
  <si>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</si>
  <si>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</si>
  <si>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</si>
  <si>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</si>
  <si>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</si>
  <si>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</si>
  <si>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</si>
  <si>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</si>
  <si>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</si>
  <si>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 xml:space="preserve">доходы от собственности </t>
  </si>
  <si>
    <t>доходы от оказания услуг, работ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</si>
  <si>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</si>
  <si>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</si>
  <si>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</si>
  <si>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</si>
  <si>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</si>
  <si>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</si>
  <si>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:</t>
  </si>
  <si>
    <t>оплата труда и начисления на выплаты по оплате труда</t>
  </si>
  <si>
    <t>Безвозмездные перечисления организациям</t>
  </si>
  <si>
    <t>Поступление финансовых активов, всего:</t>
  </si>
  <si>
    <t>увеличения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</si>
  <si>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</si>
  <si>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</si>
  <si>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</si>
  <si>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</si>
  <si>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</si>
  <si>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</si>
  <si>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</si>
  <si>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</si>
  <si>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</si>
  <si>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 на зукупки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</si>
  <si>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</si>
  <si>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</si>
  <si>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</si>
  <si>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</si>
  <si>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</si>
  <si>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</si>
  <si>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</si>
  <si>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</si>
  <si>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код строки</t>
  </si>
  <si>
    <t>Сумма, руб.
 (с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</si>
  <si>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</si>
  <si>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</si>
  <si>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</si>
  <si>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</si>
  <si>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</si>
  <si>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</si>
  <si>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</si>
  <si>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</si>
  <si>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</si>
  <si>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</si>
  <si>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</si>
  <si>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</si>
  <si>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</t>
  </si>
  <si>
    <t>учреждения                                       _____________________________________</t>
  </si>
  <si>
    <t>(уполномоченное лицо)                          (подпись)   (расшифровка подписи)</t>
  </si>
  <si>
    <t xml:space="preserve">Главный бухгалтер </t>
  </si>
  <si>
    <t>муниципального учреждения           _____________________________________</t>
  </si>
  <si>
    <t xml:space="preserve">                                                                  (подпись)   (расшифровка подписи)</t>
  </si>
  <si>
    <t>Исполнитель                                     _____________________________________</t>
  </si>
  <si>
    <t xml:space="preserve">                                                                 (подпись)   (расшифровка подписи)</t>
  </si>
  <si>
    <t>КОСГУ</t>
  </si>
  <si>
    <t>223.11</t>
  </si>
  <si>
    <t>223.12</t>
  </si>
  <si>
    <t>223.13</t>
  </si>
  <si>
    <t>223.14</t>
  </si>
  <si>
    <t>225.1м</t>
  </si>
  <si>
    <t>225.1д</t>
  </si>
  <si>
    <t>225.1о</t>
  </si>
  <si>
    <t>225.21</t>
  </si>
  <si>
    <t>225.23</t>
  </si>
  <si>
    <t>225.24</t>
  </si>
  <si>
    <t>225.25</t>
  </si>
  <si>
    <t>225.3</t>
  </si>
  <si>
    <t>225.51</t>
  </si>
  <si>
    <t>225.52</t>
  </si>
  <si>
    <t>225.53</t>
  </si>
  <si>
    <t>225.54</t>
  </si>
  <si>
    <t>225.7</t>
  </si>
  <si>
    <t>225.10</t>
  </si>
  <si>
    <t>226.11</t>
  </si>
  <si>
    <t>226.2</t>
  </si>
  <si>
    <t>226.4</t>
  </si>
  <si>
    <t>226.5</t>
  </si>
  <si>
    <t>226.6</t>
  </si>
  <si>
    <t>226.73т</t>
  </si>
  <si>
    <t>226.73п</t>
  </si>
  <si>
    <t>226.73д</t>
  </si>
  <si>
    <t>(расшифровка подписи)</t>
  </si>
  <si>
    <t xml:space="preserve">Сведения о вносимых изменениях в План
финансово-хозяйственной деятельности на 20_____ год </t>
  </si>
  <si>
    <t>по виду поступлений и  выплатам:______________________________________________________________________________</t>
  </si>
  <si>
    <t>(наименование в соответствии с графами 5 - 10)</t>
  </si>
  <si>
    <t>Обоснование:</t>
  </si>
  <si>
    <t xml:space="preserve">учреждения                                     </t>
  </si>
  <si>
    <t xml:space="preserve">(подпись) </t>
  </si>
  <si>
    <t xml:space="preserve">                                                                    </t>
  </si>
  <si>
    <t>СПРАВКА-УВЕДОМЛЕНИЕ №                  от</t>
  </si>
  <si>
    <t>об изменении ПФХД на _________ год</t>
  </si>
  <si>
    <t>Ведомство:</t>
  </si>
  <si>
    <t>Раздел:</t>
  </si>
  <si>
    <t>Подраздел:</t>
  </si>
  <si>
    <t>Целевая статья:</t>
  </si>
  <si>
    <t>Вида расхода:</t>
  </si>
  <si>
    <t>Единика измерения:</t>
  </si>
  <si>
    <t>Основание:</t>
  </si>
  <si>
    <t>Учреждение:</t>
  </si>
  <si>
    <t>Источник финансирования:</t>
  </si>
  <si>
    <t>Сумма изменений, руб. (+,-)</t>
  </si>
  <si>
    <t>Итого</t>
  </si>
  <si>
    <t>Начальник УО</t>
  </si>
  <si>
    <t>равенство</t>
  </si>
  <si>
    <t xml:space="preserve"> =900</t>
  </si>
  <si>
    <t xml:space="preserve"> =210</t>
  </si>
  <si>
    <t xml:space="preserve"> =260</t>
  </si>
  <si>
    <t xml:space="preserve"> =290</t>
  </si>
  <si>
    <t xml:space="preserve"> =240</t>
  </si>
  <si>
    <t xml:space="preserve"> =220+300</t>
  </si>
  <si>
    <t>на закупку товаров, работ, услуг по году начала закупки: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</si>
  <si>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</si>
  <si>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>субсидии на финансовое обеспечение выполнения государственного (муниципального) задания</t>
    </r>
    <r>
      <rPr>
        <sz val="8"/>
        <color indexed="60"/>
        <rFont val="Times New Roman"/>
        <family val="1"/>
      </rPr>
      <t xml:space="preserve"> из федерального бюджета, бюджета субъекта Российской Федерации (местного бюджета)</t>
    </r>
  </si>
  <si>
    <t>5.1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</si>
  <si>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</si>
  <si>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</si>
  <si>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</si>
  <si>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</si>
  <si>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</si>
  <si>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</si>
  <si>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</si>
  <si>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</si>
  <si>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</si>
  <si>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</si>
  <si>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</si>
  <si>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</si>
  <si>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</si>
  <si>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</si>
  <si>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</si>
  <si>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</si>
  <si>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</si>
  <si>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</si>
  <si>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</si>
  <si>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</si>
  <si>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</si>
  <si>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</si>
  <si>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</si>
  <si>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</si>
  <si>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</si>
  <si>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</si>
  <si>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</si>
  <si>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</si>
  <si>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</si>
  <si>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</si>
  <si>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</si>
  <si>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</si>
  <si>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</si>
  <si>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</si>
  <si>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</si>
  <si>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</si>
  <si>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</si>
  <si>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</si>
  <si>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</si>
  <si>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</si>
  <si>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</si>
  <si>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</si>
  <si>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</si>
  <si>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</si>
  <si>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</si>
  <si>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</si>
  <si>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</si>
  <si>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</si>
  <si>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</si>
  <si>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</si>
  <si>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</si>
  <si>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</si>
  <si>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</si>
  <si>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</si>
  <si>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</si>
  <si>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</si>
  <si>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</si>
  <si>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</si>
  <si>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</si>
  <si>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</si>
  <si>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</si>
  <si>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</si>
  <si>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</si>
  <si>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</si>
  <si>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</si>
  <si>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</si>
  <si>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</si>
  <si>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</si>
  <si>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</si>
  <si>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</si>
  <si>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</si>
  <si>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</si>
  <si>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</si>
  <si>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</si>
  <si>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</si>
  <si>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</si>
  <si>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</si>
  <si>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</si>
  <si>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</si>
  <si>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</si>
  <si>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</si>
  <si>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</si>
  <si>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</si>
  <si>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</si>
  <si>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</si>
  <si>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</si>
  <si>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</si>
  <si>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</si>
  <si>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</si>
  <si>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</si>
  <si>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</si>
  <si>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Расчеты (обоснования) к плану финансово-хозяйственной деятельности муниципального учреждения</t>
  </si>
  <si>
    <t>1.4. 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</si>
  <si>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имущества:</t>
  </si>
  <si>
    <t>Приложение №1 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01.07.2011 №1011</t>
  </si>
  <si>
    <t>Сумма изменений ( +, -), руб.
в объеме финансового обеспечения,
 (с точностью до двух знаков после запятой - 0,00)</t>
  </si>
  <si>
    <t>ведомство</t>
  </si>
  <si>
    <t>раздел</t>
  </si>
  <si>
    <t>подраздел</t>
  </si>
  <si>
    <t>целевая статья</t>
  </si>
  <si>
    <t>вид расходов</t>
  </si>
  <si>
    <t>три знака</t>
  </si>
  <si>
    <t>два знака</t>
  </si>
  <si>
    <t>десять знаков</t>
  </si>
  <si>
    <t xml:space="preserve"> - заработная плата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</si>
  <si>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</si>
  <si>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</si>
  <si>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</si>
  <si>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</si>
  <si>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</si>
  <si>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детализация по КОСГУ</t>
  </si>
  <si>
    <t xml:space="preserve"> - пенсии, пособия, выплачиваемые работодателями, нанимателями бывшим работникам (выходное пособие и пр.)</t>
  </si>
  <si>
    <t xml:space="preserve"> - социальные пособия и компенсации персоналу в денежной форме (компенсация на лечение муниципальным служащим, компенсация на питание техническому и обслуживающему персоналу, компенсация на детей до 3-х лет, 3 дня больничных и др.)</t>
  </si>
  <si>
    <t xml:space="preserve"> - увеличение стоимости продуктов питания</t>
  </si>
  <si>
    <t xml:space="preserve"> - увеличение стоимости горюче-смазочных материалов</t>
  </si>
  <si>
    <t xml:space="preserve"> - увеличение стоимости строительных материалов</t>
  </si>
  <si>
    <t xml:space="preserve"> - увеличение стоимости мягкого инвентаря</t>
  </si>
  <si>
    <t xml:space="preserve"> - увеличение стоимости прочих оборотных запасов (материалов) (бутилированной воды)</t>
  </si>
  <si>
    <t>346б</t>
  </si>
  <si>
    <t xml:space="preserve"> - увеличение стоимости прочих оборотных запасов (материалов) (прочих материальных запасов)</t>
  </si>
  <si>
    <t>346п</t>
  </si>
  <si>
    <t xml:space="preserve"> - увеличение стоимости материальных запасов для целей капитальных вложений</t>
  </si>
  <si>
    <t xml:space="preserve"> - увеличение стоимости прочих материальных запасов однократного применения</t>
  </si>
  <si>
    <t xml:space="preserve"> -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</si>
  <si>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 xml:space="preserve"> -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</si>
  <si>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бывшая ст.296</t>
  </si>
  <si>
    <t>Услуги  связи</t>
  </si>
  <si>
    <t>Транспортные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</si>
  <si>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</si>
  <si>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225.22</t>
  </si>
  <si>
    <t>Страхование</t>
  </si>
  <si>
    <t>Услуги, работы для целей капитальных вложений</t>
  </si>
  <si>
    <t xml:space="preserve">Коммунальные услуги, в т.ч. </t>
  </si>
  <si>
    <t xml:space="preserve"> - оплата услуг отопления, горячего водоснабжения</t>
  </si>
  <si>
    <t xml:space="preserve"> - оплата услуг газоснабжения</t>
  </si>
  <si>
    <t xml:space="preserve"> - оплата потребления электрической энергии</t>
  </si>
  <si>
    <t xml:space="preserve"> - оплата холодного водоснабжения, водоотведения, за  сброс загрязняющих веществ</t>
  </si>
  <si>
    <t>Работы и услуги по содержанию имущества, в т.ч.</t>
  </si>
  <si>
    <t xml:space="preserve"> - содержание в чистоте помещений, зданий, дворов, иного имущества (услуги по дератизации, дезинсекции)</t>
  </si>
  <si>
    <t xml:space="preserve"> - содержание в чистоте помещений, зданий, дворов, иного имущества (вывоз мусора)</t>
  </si>
  <si>
    <t xml:space="preserve"> - содержание в чистоте помещений, зданий, дворов, иного имущества (валка и обрезка деревьев)</t>
  </si>
  <si>
    <t xml:space="preserve"> - текущий ремонт (ремонт пожарной сигнализации)</t>
  </si>
  <si>
    <t xml:space="preserve"> - текущий ремонт (ремонт  тревожной сигнализации)</t>
  </si>
  <si>
    <t xml:space="preserve"> - текущий ремонт (ремонт  коммунальных сетей)</t>
  </si>
  <si>
    <t xml:space="preserve"> - текущий ремонт (текущий ремонт зданий и сооружений)</t>
  </si>
  <si>
    <t xml:space="preserve"> - текущий ремонт (ремонтные работы по подготовке к зиме)</t>
  </si>
  <si>
    <t xml:space="preserve"> - противопожарные мероприятия, связанные с содержанием имущества</t>
  </si>
  <si>
    <t xml:space="preserve"> - другие расходы по содержанию имущества (расходы на техническое обслуживание пожарной сигнализации)</t>
  </si>
  <si>
    <t xml:space="preserve"> - другие расходы по содержанию имущества (расходы на техническое обслуживание тревожной сигнализации)</t>
  </si>
  <si>
    <t xml:space="preserve"> - другие расходы по содержанию имущества (прочие расходы по содержанию имущества)</t>
  </si>
  <si>
    <t xml:space="preserve"> - другие расходы по содержанию имущества (ремонт и техническое обслуживание оборудования и техники)</t>
  </si>
  <si>
    <t xml:space="preserve"> - капитальный ремонт и реставрация нефинансовых активов</t>
  </si>
  <si>
    <t xml:space="preserve"> - диагностика и ремонт автомобильной техники</t>
  </si>
  <si>
    <t>Прочие работы, услуги,в т.ч.</t>
  </si>
  <si>
    <t xml:space="preserve"> - монтажные работы </t>
  </si>
  <si>
    <t xml:space="preserve"> - услуги в области информационных технологий </t>
  </si>
  <si>
    <t xml:space="preserve"> - типографские работы, услуги</t>
  </si>
  <si>
    <t xml:space="preserve"> - медицинские услуги и санитарно-эпидемиологические работы и услуги (не связанные с содержанием имущества)</t>
  </si>
  <si>
    <t xml:space="preserve"> - иные работы и услуги, в т.ч. мероприятия по распоряжению имуществом (услуги по питанию)</t>
  </si>
  <si>
    <t xml:space="preserve"> - иные работы и услуги, в т.ч. мероприятия по распоряжению имуществом (услуги по охране)</t>
  </si>
  <si>
    <t xml:space="preserve"> - иные работы и услуги, в т.ч. мероприятия по распоряжению имуществом (другие услуги)</t>
  </si>
  <si>
    <t>Увеличение стоимости основных средств (приобретение (изготовление) основных средств)</t>
  </si>
  <si>
    <t>Увеличение стоимости материальных запасов, в т.ч.</t>
  </si>
  <si>
    <t xml:space="preserve"> - разработка проектно-сметной документации для ремонта объектов нефинансовых активов, технических условий присоединения к сетям инженерно-технического обеспечения, увеличения потребляемой мощности и т.п.</t>
  </si>
  <si>
    <t>Увеличение стоимости права пользования, в т.ч.</t>
  </si>
  <si>
    <t xml:space="preserve"> =290 без налогов, сборов и иных платежей</t>
  </si>
  <si>
    <t xml:space="preserve"> - иные работы и услуги, в т.ч. мероприятия по распоряжению имуществом (другие услуги в части возмещения расходов проживания в командировках)</t>
  </si>
  <si>
    <t xml:space="preserve"> - транспортные услуги (в части возмещения проезда в командироваках)</t>
  </si>
  <si>
    <t xml:space="preserve"> - прочие несоциальные выплаты персоналу в денежной форме (суточные за время нахождения в командировках)</t>
  </si>
  <si>
    <t xml:space="preserve"> - начисления на выплаты по оплате труда (взносы по обязательному социальному страхованию на выплаты по оплате труда работников)</t>
  </si>
  <si>
    <t xml:space="preserve"> - социальные пособия и компенсации персоналу в денежной форме (взносы по обязательному социальному страхованию на иные выплаты работникам учреждений)</t>
  </si>
  <si>
    <t>бывшая статья 226.3</t>
  </si>
  <si>
    <t xml:space="preserve"> - налоги, пошлины и сборы (уплата налога на имущество и земельного налога)</t>
  </si>
  <si>
    <t xml:space="preserve"> - налоги, пошлины и сборы (уплата прочих налогов, сборов - транспортный налог)</t>
  </si>
  <si>
    <t xml:space="preserve"> - налоги, пошлины и сборы (уплата иных платежей - плата за загрязнение окружающей среды )</t>
  </si>
  <si>
    <t>бывшая ст.340,16б</t>
  </si>
  <si>
    <t>бывшая ст.340,16п</t>
  </si>
  <si>
    <t>бывшая ст.340,12</t>
  </si>
  <si>
    <t>бывшая ст.340,13</t>
  </si>
  <si>
    <t>бывшая ст.340,14</t>
  </si>
  <si>
    <t>бывшая ст.340,15</t>
  </si>
  <si>
    <t>Выбытие финансовых активов, всего</t>
  </si>
  <si>
    <t>иные выплаты персоналу учреждений, за исключением фонда оплаты труда</t>
  </si>
  <si>
    <t>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01.07.2015 № 1011</t>
  </si>
  <si>
    <t>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01.07.2015 №1011</t>
  </si>
  <si>
    <t>Приложение № 1 (в редакции приказа от 26.12.2018 №1638)</t>
  </si>
  <si>
    <t>Таблица 2 (в редакции приказа от 26.12.2018 №1638)</t>
  </si>
  <si>
    <t>Приложение №2 (в редакции приказа от 26.12.2018 №1638)</t>
  </si>
  <si>
    <t>Приложение 3 (в редакции приказа от 26.12.2018 №1638)</t>
  </si>
  <si>
    <t>Приложение № 4 (в редакции приказа от 26.12.2018 №1638)</t>
  </si>
  <si>
    <t>финансово-хозяйственной деятельности на 2019 год и плановый период 2020 и 2021 годов.</t>
  </si>
  <si>
    <t xml:space="preserve">          "26" декабря  2018 г.                   Дата</t>
  </si>
  <si>
    <t>МБДОУ создано в целях обеспечения реализации предусмотренных законодательством Российской Федерации полномочий органов местного самоуправления в сфере образования (в соответствии с Федеральным законом от 06.10.2003 № 131-ФЗ  «Об общих принципах организации местного самоуправления», Федеральным законом от 29.12.2012 №273-ФЗ «Об образовании в Российской Федерации», и иными нормативными правовыми актами Российской Федерации, Ростовской области).
Основной целью деятельности МБДОУ является образовательная деятельность по образовательным программам дошкольного образования, присмотр и уход за детьми</t>
  </si>
  <si>
    <t>МБДОУ вправе осуществлять иные виды деятельности:
- образовательную деятельность по дополнительным общеразвивающим образовательным программам по основным направлениям (образовательным областям):
- физическому развитию;
- социально - коммуникативному развитию;
- художественно-эстетическому развитию;
- речевому развитию;
- познавательному развитию.
МБДОУ имеет право осуществлять следующую приносящую доход деятельность:
- сдача имущества МБДОУ в аренду;
- образовательную деятельность по дополнительным общеразвивающим образовательным программам по основным направлениям (образовательным областям):
- физическому развитию;
- социально - коммуникативному развитию;
- художественно-эстетическому развитию;
- речевому развитию;
- познавательному развитию.</t>
  </si>
  <si>
    <t>нет</t>
  </si>
  <si>
    <t>на 01.01.2018 г.</t>
  </si>
  <si>
    <t>07</t>
  </si>
  <si>
    <t>01</t>
  </si>
  <si>
    <t>0210002510</t>
  </si>
  <si>
    <t>907</t>
  </si>
  <si>
    <t>0210072020</t>
  </si>
  <si>
    <t>0210027000</t>
  </si>
  <si>
    <t>221</t>
  </si>
  <si>
    <t>0170021140</t>
  </si>
  <si>
    <t>09</t>
  </si>
  <si>
    <t>000</t>
  </si>
  <si>
    <t>00</t>
  </si>
  <si>
    <t>0000000000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</si>
  <si>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</si>
  <si>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</si>
  <si>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</si>
  <si>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 01 января 2019   г.</t>
  </si>
  <si>
    <t>Гаранина М.А.</t>
  </si>
  <si>
    <t>на  01 января  2019  г.</t>
  </si>
  <si>
    <t>Заведующий МБДОУ д/с № 3</t>
  </si>
  <si>
    <t>Лебедева Е.И.</t>
  </si>
  <si>
    <t xml:space="preserve">муниципальное бюджетное дошкольное образовательное учреждение "Детский сад № 3"  </t>
  </si>
  <si>
    <t>6154147903/615401001</t>
  </si>
  <si>
    <t>муниципального учреждения:  347900, Ростовская область, г.Таганрог, ул.Сергея Шило, 259-2</t>
  </si>
  <si>
    <t>21 898 521,72</t>
  </si>
  <si>
    <t>165 921 883,99</t>
  </si>
  <si>
    <t>90000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</si>
</sst>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 ;[Red]\-#,##0.00\ "/>
    <numFmt numFmtId="166" formatCode="#,##0.0_ ;\-#,##0.0\ "/>
    <numFmt numFmtId="167" formatCode="0.0"/>
    <numFmt numFmtId="168" formatCode="[$-FC19]d\ mmmm\ yyyy\ &quot;г.&quot;"/>
    <numFmt numFmtId="169" formatCode="#,##0.00&quot;р.&quot;"/>
    <numFmt numFmtId="170" formatCode="#,##0.000&quot;р.&quot;"/>
    <numFmt numFmtId="171" formatCode="#,##0.0000&quot;р.&quot;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00&quot;р.&quot;_-;\-* #,##0.000&quot;р.&quot;_-;_-* &quot;-&quot;??&quot;р.&quot;_-;_-@_-"/>
    <numFmt numFmtId="176" formatCode="_-* #,##0.0&quot;р.&quot;_-;\-* #,##0.0&quot;р.&quot;_-;_-* &quot;-&quot;??&quot;р.&quot;_-;_-@_-"/>
    <numFmt numFmtId="177" formatCode="#,##0.0&quot;р.&quot;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#,##0.00\ &quot;₽&quot;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indexed="6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17"/>
      <name val="Times New Roman"/>
      <family val="1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8"/>
      <name val="Times New Roman"/>
      <family val="1"/>
    </font>
    <font>
      <sz val="8"/>
      <name val="Courier New"/>
      <family val="3"/>
    </font>
    <font>
      <sz val="8"/>
      <name val="Calibri"/>
      <family val="2"/>
    </font>
    <font>
      <sz val="10"/>
      <name val="Calibri"/>
      <family val="2"/>
    </font>
    <font>
      <sz val="14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C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rgb="FF0070C0"/>
      <name val="Times New Roman"/>
      <family val="1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rgb="FF00B05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2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1" xfId="0" applyFont="1" applyFill="1" applyBorder="1" applyAlignment="1">
      <alignment horizontal="left" wrapText="1" indent="2"/>
    </xf>
    <xf numFmtId="0" fontId="7" fillId="34" borderId="13" xfId="0" applyFont="1" applyFill="1" applyBorder="1" applyAlignment="1">
      <alignment horizontal="left" wrapText="1" indent="2"/>
    </xf>
    <xf numFmtId="0" fontId="7" fillId="34" borderId="12" xfId="0" applyFont="1" applyFill="1" applyBorder="1" applyAlignment="1">
      <alignment horizontal="left" wrapText="1" indent="2"/>
    </xf>
    <xf numFmtId="0" fontId="8" fillId="33" borderId="1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left" wrapText="1"/>
    </xf>
    <xf numFmtId="16" fontId="7" fillId="34" borderId="16" xfId="0" applyNumberFormat="1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wrapText="1"/>
    </xf>
    <xf numFmtId="16" fontId="7" fillId="34" borderId="12" xfId="0" applyNumberFormat="1" applyFont="1" applyFill="1" applyBorder="1" applyAlignment="1">
      <alignment horizontal="left" wrapText="1"/>
    </xf>
    <xf numFmtId="16" fontId="7" fillId="34" borderId="11" xfId="0" applyNumberFormat="1" applyFont="1" applyFill="1" applyBorder="1" applyAlignment="1">
      <alignment horizontal="left" wrapText="1"/>
    </xf>
    <xf numFmtId="16" fontId="7" fillId="34" borderId="13" xfId="0" applyNumberFormat="1" applyFont="1" applyFill="1" applyBorder="1" applyAlignment="1">
      <alignment horizontal="left" wrapText="1"/>
    </xf>
    <xf numFmtId="0" fontId="8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0" fontId="85" fillId="35" borderId="10" xfId="0" applyFont="1" applyFill="1" applyBorder="1" applyAlignment="1">
      <alignment horizontal="justify" vertical="top" wrapText="1"/>
    </xf>
    <xf numFmtId="0" fontId="85" fillId="35" borderId="10" xfId="0" applyFont="1" applyFill="1" applyBorder="1" applyAlignment="1">
      <alignment horizontal="center" vertical="top" wrapText="1"/>
    </xf>
    <xf numFmtId="43" fontId="85" fillId="35" borderId="10" xfId="0" applyNumberFormat="1" applyFont="1" applyFill="1" applyBorder="1" applyAlignment="1">
      <alignment horizontal="center" vertical="top" wrapText="1"/>
    </xf>
    <xf numFmtId="43" fontId="82" fillId="0" borderId="10" xfId="0" applyNumberFormat="1" applyFont="1" applyBorder="1" applyAlignment="1">
      <alignment horizontal="center" vertical="top" wrapText="1"/>
    </xf>
    <xf numFmtId="0" fontId="82" fillId="0" borderId="10" xfId="0" applyFont="1" applyBorder="1" applyAlignment="1">
      <alignment/>
    </xf>
    <xf numFmtId="0" fontId="85" fillId="0" borderId="10" xfId="0" applyFont="1" applyBorder="1" applyAlignment="1">
      <alignment horizontal="center" vertical="top" wrapText="1"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82" fillId="35" borderId="0" xfId="0" applyFont="1" applyFill="1" applyAlignment="1">
      <alignment wrapText="1"/>
    </xf>
    <xf numFmtId="49" fontId="85" fillId="35" borderId="10" xfId="0" applyNumberFormat="1" applyFont="1" applyFill="1" applyBorder="1" applyAlignment="1">
      <alignment horizontal="center" vertical="top" wrapText="1"/>
    </xf>
    <xf numFmtId="0" fontId="82" fillId="0" borderId="10" xfId="0" applyFont="1" applyBorder="1" applyAlignment="1">
      <alignment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88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88" fillId="0" borderId="10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0" fontId="88" fillId="0" borderId="10" xfId="0" applyFont="1" applyBorder="1" applyAlignment="1">
      <alignment vertical="center" wrapText="1"/>
    </xf>
    <xf numFmtId="0" fontId="16" fillId="0" borderId="0" xfId="54" applyFont="1" applyAlignment="1">
      <alignment vertical="top" wrapText="1"/>
      <protection/>
    </xf>
    <xf numFmtId="0" fontId="15" fillId="0" borderId="0" xfId="54" applyFont="1" applyAlignment="1">
      <alignment vertical="top" wrapText="1"/>
      <protection/>
    </xf>
    <xf numFmtId="0" fontId="82" fillId="0" borderId="10" xfId="0" applyFont="1" applyBorder="1" applyAlignment="1">
      <alignment horizontal="center" vertical="top" wrapText="1"/>
    </xf>
    <xf numFmtId="49" fontId="89" fillId="0" borderId="13" xfId="0" applyNumberFormat="1" applyFont="1" applyBorder="1" applyAlignment="1">
      <alignment horizontal="center" vertical="top" wrapText="1"/>
    </xf>
    <xf numFmtId="0" fontId="19" fillId="0" borderId="0" xfId="53" applyNumberFormat="1" applyFont="1" applyBorder="1" applyAlignment="1">
      <alignment horizontal="left"/>
      <protection/>
    </xf>
    <xf numFmtId="0" fontId="20" fillId="0" borderId="0" xfId="53" applyNumberFormat="1" applyFont="1" applyBorder="1" applyAlignment="1">
      <alignment horizontal="left"/>
      <protection/>
    </xf>
    <xf numFmtId="0" fontId="7" fillId="0" borderId="0" xfId="53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 horizontal="left"/>
      <protection/>
    </xf>
    <xf numFmtId="0" fontId="8" fillId="0" borderId="0" xfId="53" applyNumberFormat="1" applyFont="1" applyBorder="1" applyAlignment="1">
      <alignment horizontal="left"/>
      <protection/>
    </xf>
    <xf numFmtId="49" fontId="8" fillId="0" borderId="0" xfId="53" applyNumberFormat="1" applyFont="1" applyBorder="1" applyAlignment="1">
      <alignment horizontal="left"/>
      <protection/>
    </xf>
    <xf numFmtId="49" fontId="8" fillId="0" borderId="19" xfId="53" applyNumberFormat="1" applyFont="1" applyBorder="1" applyAlignment="1">
      <alignment horizontal="left"/>
      <protection/>
    </xf>
    <xf numFmtId="0" fontId="20" fillId="0" borderId="0" xfId="53" applyNumberFormat="1" applyFont="1" applyBorder="1" applyAlignment="1">
      <alignment horizontal="center" vertical="center" wrapText="1"/>
      <protection/>
    </xf>
    <xf numFmtId="0" fontId="20" fillId="0" borderId="0" xfId="53" applyNumberFormat="1" applyFont="1" applyBorder="1" applyAlignment="1">
      <alignment horizontal="center" vertical="top"/>
      <protection/>
    </xf>
    <xf numFmtId="0" fontId="20" fillId="0" borderId="0" xfId="53" applyNumberFormat="1" applyFont="1" applyBorder="1" applyAlignment="1">
      <alignment horizontal="left" vertical="center"/>
      <protection/>
    </xf>
    <xf numFmtId="0" fontId="20" fillId="0" borderId="20" xfId="53" applyNumberFormat="1" applyFont="1" applyBorder="1" applyAlignment="1">
      <alignment horizontal="left" vertical="center" wrapText="1"/>
      <protection/>
    </xf>
    <xf numFmtId="0" fontId="20" fillId="0" borderId="21" xfId="53" applyNumberFormat="1" applyFont="1" applyBorder="1" applyAlignment="1">
      <alignment horizontal="left" vertical="center" wrapText="1"/>
      <protection/>
    </xf>
    <xf numFmtId="0" fontId="20" fillId="0" borderId="17" xfId="53" applyNumberFormat="1" applyFont="1" applyBorder="1" applyAlignment="1">
      <alignment horizontal="left" vertical="center" wrapText="1"/>
      <protection/>
    </xf>
    <xf numFmtId="0" fontId="82" fillId="0" borderId="1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2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/>
    </xf>
    <xf numFmtId="0" fontId="83" fillId="0" borderId="0" xfId="0" applyFont="1" applyAlignment="1">
      <alignment vertical="top"/>
    </xf>
    <xf numFmtId="0" fontId="90" fillId="0" borderId="0" xfId="0" applyFont="1" applyAlignment="1">
      <alignment horizontal="right" vertical="top"/>
    </xf>
    <xf numFmtId="0" fontId="82" fillId="0" borderId="0" xfId="0" applyFont="1" applyAlignment="1">
      <alignment horizontal="justify" vertical="top"/>
    </xf>
    <xf numFmtId="0" fontId="82" fillId="0" borderId="10" xfId="0" applyFont="1" applyBorder="1" applyAlignment="1">
      <alignment vertical="top"/>
    </xf>
    <xf numFmtId="0" fontId="82" fillId="0" borderId="16" xfId="0" applyFont="1" applyBorder="1" applyAlignment="1">
      <alignment vertical="top"/>
    </xf>
    <xf numFmtId="0" fontId="82" fillId="0" borderId="16" xfId="0" applyFont="1" applyBorder="1" applyAlignment="1">
      <alignment vertical="top" wrapText="1"/>
    </xf>
    <xf numFmtId="0" fontId="82" fillId="0" borderId="22" xfId="0" applyFont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91" fillId="0" borderId="0" xfId="0" applyFont="1" applyAlignment="1">
      <alignment vertical="top"/>
    </xf>
    <xf numFmtId="0" fontId="82" fillId="0" borderId="0" xfId="0" applyFont="1" applyAlignment="1">
      <alignment vertical="top"/>
    </xf>
    <xf numFmtId="0" fontId="82" fillId="0" borderId="23" xfId="0" applyFont="1" applyBorder="1" applyAlignment="1">
      <alignment horizontal="left" vertical="top"/>
    </xf>
    <xf numFmtId="0" fontId="82" fillId="0" borderId="0" xfId="0" applyFont="1" applyAlignment="1">
      <alignment horizontal="right" vertical="top"/>
    </xf>
    <xf numFmtId="0" fontId="82" fillId="0" borderId="19" xfId="0" applyFont="1" applyBorder="1" applyAlignment="1">
      <alignment horizontal="center" vertical="top"/>
    </xf>
    <xf numFmtId="0" fontId="8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3" fillId="0" borderId="0" xfId="0" applyFont="1" applyAlignment="1">
      <alignment horizontal="center" vertical="top"/>
    </xf>
    <xf numFmtId="0" fontId="9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 wrapText="1"/>
    </xf>
    <xf numFmtId="0" fontId="93" fillId="0" borderId="0" xfId="0" applyFont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2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72" fillId="0" borderId="0" xfId="0" applyFont="1" applyAlignment="1">
      <alignment vertical="top"/>
    </xf>
    <xf numFmtId="165" fontId="85" fillId="35" borderId="10" xfId="0" applyNumberFormat="1" applyFont="1" applyFill="1" applyBorder="1" applyAlignment="1">
      <alignment horizontal="center" vertical="top" wrapText="1"/>
    </xf>
    <xf numFmtId="165" fontId="82" fillId="0" borderId="10" xfId="0" applyNumberFormat="1" applyFont="1" applyBorder="1" applyAlignment="1">
      <alignment horizontal="center" vertical="top" wrapText="1"/>
    </xf>
    <xf numFmtId="165" fontId="82" fillId="35" borderId="10" xfId="0" applyNumberFormat="1" applyFont="1" applyFill="1" applyBorder="1" applyAlignment="1">
      <alignment horizontal="center" vertical="top" wrapText="1"/>
    </xf>
    <xf numFmtId="165" fontId="85" fillId="0" borderId="10" xfId="0" applyNumberFormat="1" applyFont="1" applyBorder="1" applyAlignment="1">
      <alignment horizontal="center" vertical="top" wrapText="1"/>
    </xf>
    <xf numFmtId="165" fontId="92" fillId="0" borderId="10" xfId="0" applyNumberFormat="1" applyFont="1" applyBorder="1" applyAlignment="1">
      <alignment horizontal="center" vertical="top" wrapText="1"/>
    </xf>
    <xf numFmtId="165" fontId="85" fillId="0" borderId="10" xfId="0" applyNumberFormat="1" applyFont="1" applyFill="1" applyBorder="1" applyAlignment="1">
      <alignment horizontal="center" vertical="top" wrapText="1"/>
    </xf>
    <xf numFmtId="165" fontId="82" fillId="34" borderId="10" xfId="0" applyNumberFormat="1" applyFont="1" applyFill="1" applyBorder="1" applyAlignment="1">
      <alignment horizontal="center" vertical="top" wrapText="1"/>
    </xf>
    <xf numFmtId="165" fontId="94" fillId="0" borderId="10" xfId="0" applyNumberFormat="1" applyFont="1" applyBorder="1" applyAlignment="1">
      <alignment horizontal="center" vertical="top" wrapText="1"/>
    </xf>
    <xf numFmtId="165" fontId="94" fillId="35" borderId="10" xfId="0" applyNumberFormat="1" applyFont="1" applyFill="1" applyBorder="1" applyAlignment="1">
      <alignment horizontal="center" vertical="top" wrapText="1"/>
    </xf>
    <xf numFmtId="0" fontId="13" fillId="0" borderId="0" xfId="54" applyAlignment="1">
      <alignment horizontal="left" vertical="top"/>
      <protection/>
    </xf>
    <xf numFmtId="0" fontId="13" fillId="0" borderId="0" xfId="54" applyAlignment="1">
      <alignment vertical="top"/>
      <protection/>
    </xf>
    <xf numFmtId="0" fontId="15" fillId="0" borderId="0" xfId="54" applyFont="1" applyAlignment="1">
      <alignment horizontal="left" vertical="top"/>
      <protection/>
    </xf>
    <xf numFmtId="0" fontId="17" fillId="0" borderId="0" xfId="54" applyFont="1" applyAlignment="1">
      <alignment horizontal="left" vertical="top"/>
      <protection/>
    </xf>
    <xf numFmtId="0" fontId="16" fillId="0" borderId="0" xfId="54" applyFont="1" applyAlignment="1">
      <alignment horizontal="left" vertical="top"/>
      <protection/>
    </xf>
    <xf numFmtId="0" fontId="16" fillId="0" borderId="10" xfId="54" applyFont="1" applyBorder="1" applyAlignment="1">
      <alignment horizontal="center" vertical="top"/>
      <protection/>
    </xf>
    <xf numFmtId="0" fontId="16" fillId="0" borderId="10" xfId="54" applyFont="1" applyBorder="1" applyAlignment="1">
      <alignment horizontal="left" vertical="top"/>
      <protection/>
    </xf>
    <xf numFmtId="0" fontId="15" fillId="0" borderId="10" xfId="54" applyFont="1" applyBorder="1" applyAlignment="1">
      <alignment horizontal="left" vertical="top"/>
      <protection/>
    </xf>
    <xf numFmtId="0" fontId="82" fillId="0" borderId="0" xfId="54" applyFont="1" applyAlignment="1">
      <alignment vertical="top"/>
      <protection/>
    </xf>
    <xf numFmtId="0" fontId="82" fillId="0" borderId="23" xfId="54" applyFont="1" applyBorder="1" applyAlignment="1">
      <alignment horizontal="left" vertical="top"/>
      <protection/>
    </xf>
    <xf numFmtId="0" fontId="13" fillId="0" borderId="23" xfId="54" applyBorder="1" applyAlignment="1">
      <alignment vertical="top"/>
      <protection/>
    </xf>
    <xf numFmtId="0" fontId="82" fillId="0" borderId="0" xfId="54" applyFont="1" applyAlignment="1">
      <alignment horizontal="right" vertical="top"/>
      <protection/>
    </xf>
    <xf numFmtId="0" fontId="86" fillId="0" borderId="0" xfId="54" applyFont="1" applyAlignment="1">
      <alignment vertical="top"/>
      <protection/>
    </xf>
    <xf numFmtId="0" fontId="82" fillId="0" borderId="0" xfId="54" applyFont="1" applyAlignment="1">
      <alignment horizontal="left" vertical="top"/>
      <protection/>
    </xf>
    <xf numFmtId="0" fontId="52" fillId="0" borderId="0" xfId="0" applyFont="1" applyAlignment="1">
      <alignment/>
    </xf>
    <xf numFmtId="0" fontId="7" fillId="0" borderId="0" xfId="0" applyFont="1" applyAlignment="1">
      <alignment horizontal="right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49" fontId="8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86" fillId="0" borderId="0" xfId="0" applyNumberFormat="1" applyFont="1" applyAlignment="1">
      <alignment vertical="top" wrapText="1"/>
    </xf>
    <xf numFmtId="49" fontId="82" fillId="0" borderId="0" xfId="0" applyNumberFormat="1" applyFont="1" applyAlignment="1">
      <alignment horizontal="justify" vertical="top"/>
    </xf>
    <xf numFmtId="49" fontId="82" fillId="0" borderId="0" xfId="0" applyNumberFormat="1" applyFont="1" applyAlignment="1">
      <alignment horizontal="center" vertical="top"/>
    </xf>
    <xf numFmtId="49" fontId="86" fillId="0" borderId="0" xfId="0" applyNumberFormat="1" applyFont="1" applyAlignment="1">
      <alignment horizontal="center" vertical="top" wrapText="1"/>
    </xf>
    <xf numFmtId="49" fontId="82" fillId="0" borderId="10" xfId="0" applyNumberFormat="1" applyFont="1" applyFill="1" applyBorder="1" applyAlignment="1">
      <alignment horizontal="center" vertical="top" wrapText="1"/>
    </xf>
    <xf numFmtId="49" fontId="82" fillId="0" borderId="16" xfId="0" applyNumberFormat="1" applyFont="1" applyFill="1" applyBorder="1" applyAlignment="1">
      <alignment horizontal="center" vertical="top" wrapText="1"/>
    </xf>
    <xf numFmtId="49" fontId="92" fillId="0" borderId="10" xfId="0" applyNumberFormat="1" applyFont="1" applyFill="1" applyBorder="1" applyAlignment="1">
      <alignment horizontal="center" vertical="top" wrapText="1"/>
    </xf>
    <xf numFmtId="49" fontId="82" fillId="0" borderId="10" xfId="0" applyNumberFormat="1" applyFont="1" applyBorder="1" applyAlignment="1">
      <alignment horizontal="center" vertical="top" wrapText="1"/>
    </xf>
    <xf numFmtId="49" fontId="82" fillId="0" borderId="13" xfId="0" applyNumberFormat="1" applyFont="1" applyBorder="1" applyAlignment="1">
      <alignment horizontal="center" vertical="top" wrapText="1"/>
    </xf>
    <xf numFmtId="49" fontId="85" fillId="35" borderId="10" xfId="0" applyNumberFormat="1" applyFont="1" applyFill="1" applyBorder="1" applyAlignment="1">
      <alignment horizontal="justify" vertical="top" wrapText="1"/>
    </xf>
    <xf numFmtId="49" fontId="95" fillId="0" borderId="0" xfId="0" applyNumberFormat="1" applyFont="1" applyAlignment="1">
      <alignment vertical="top" wrapText="1"/>
    </xf>
    <xf numFmtId="49" fontId="72" fillId="0" borderId="0" xfId="0" applyNumberFormat="1" applyFont="1" applyAlignment="1">
      <alignment vertical="top"/>
    </xf>
    <xf numFmtId="49" fontId="82" fillId="0" borderId="10" xfId="0" applyNumberFormat="1" applyFont="1" applyBorder="1" applyAlignment="1">
      <alignment horizontal="justify" vertical="top" wrapText="1"/>
    </xf>
    <xf numFmtId="49" fontId="82" fillId="0" borderId="10" xfId="0" applyNumberFormat="1" applyFont="1" applyBorder="1" applyAlignment="1">
      <alignment vertical="top"/>
    </xf>
    <xf numFmtId="49" fontId="82" fillId="0" borderId="0" xfId="0" applyNumberFormat="1" applyFont="1" applyAlignment="1">
      <alignment vertical="top"/>
    </xf>
    <xf numFmtId="49" fontId="82" fillId="0" borderId="0" xfId="0" applyNumberFormat="1" applyFont="1" applyAlignment="1">
      <alignment vertical="top" wrapText="1"/>
    </xf>
    <xf numFmtId="49" fontId="82" fillId="0" borderId="24" xfId="0" applyNumberFormat="1" applyFont="1" applyBorder="1" applyAlignment="1">
      <alignment vertical="top" wrapText="1"/>
    </xf>
    <xf numFmtId="49" fontId="94" fillId="35" borderId="10" xfId="0" applyNumberFormat="1" applyFont="1" applyFill="1" applyBorder="1" applyAlignment="1">
      <alignment horizontal="center" vertical="top" wrapText="1"/>
    </xf>
    <xf numFmtId="49" fontId="9" fillId="36" borderId="10" xfId="0" applyNumberFormat="1" applyFont="1" applyFill="1" applyBorder="1" applyAlignment="1">
      <alignment vertical="top" wrapText="1"/>
    </xf>
    <xf numFmtId="49" fontId="9" fillId="36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92" fillId="0" borderId="10" xfId="0" applyNumberFormat="1" applyFont="1" applyBorder="1" applyAlignment="1">
      <alignment horizontal="center" vertical="top" wrapText="1"/>
    </xf>
    <xf numFmtId="49" fontId="96" fillId="0" borderId="0" xfId="0" applyNumberFormat="1" applyFont="1" applyAlignment="1">
      <alignment vertical="top" wrapText="1"/>
    </xf>
    <xf numFmtId="49" fontId="93" fillId="0" borderId="0" xfId="0" applyNumberFormat="1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top"/>
    </xf>
    <xf numFmtId="49" fontId="97" fillId="0" borderId="0" xfId="0" applyNumberFormat="1" applyFont="1" applyAlignment="1">
      <alignment vertical="top" wrapText="1"/>
    </xf>
    <xf numFmtId="49" fontId="98" fillId="0" borderId="0" xfId="0" applyNumberFormat="1" applyFont="1" applyAlignment="1">
      <alignment vertical="top"/>
    </xf>
    <xf numFmtId="49" fontId="10" fillId="0" borderId="10" xfId="0" applyNumberFormat="1" applyFont="1" applyFill="1" applyBorder="1" applyAlignment="1">
      <alignment vertical="top" wrapText="1"/>
    </xf>
    <xf numFmtId="49" fontId="9" fillId="36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36" borderId="10" xfId="0" applyNumberFormat="1" applyFont="1" applyFill="1" applyBorder="1" applyAlignment="1">
      <alignment horizontal="left" vertical="top" wrapText="1"/>
    </xf>
    <xf numFmtId="49" fontId="85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49" fontId="82" fillId="34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82" fillId="0" borderId="0" xfId="0" applyNumberFormat="1" applyFont="1" applyAlignment="1">
      <alignment horizontal="left" vertical="top"/>
    </xf>
    <xf numFmtId="49" fontId="83" fillId="0" borderId="0" xfId="0" applyNumberFormat="1" applyFont="1" applyAlignment="1">
      <alignment vertical="top"/>
    </xf>
    <xf numFmtId="49" fontId="83" fillId="0" borderId="0" xfId="0" applyNumberFormat="1" applyFont="1" applyAlignment="1">
      <alignment horizontal="center" vertical="top"/>
    </xf>
    <xf numFmtId="2" fontId="82" fillId="0" borderId="10" xfId="62" applyNumberFormat="1" applyFont="1" applyBorder="1" applyAlignment="1">
      <alignment horizontal="center" vertical="top" wrapText="1"/>
    </xf>
    <xf numFmtId="2" fontId="82" fillId="0" borderId="10" xfId="0" applyNumberFormat="1" applyFont="1" applyBorder="1" applyAlignment="1">
      <alignment horizontal="center" vertical="top" wrapText="1"/>
    </xf>
    <xf numFmtId="2" fontId="92" fillId="0" borderId="10" xfId="0" applyNumberFormat="1" applyFont="1" applyBorder="1" applyAlignment="1">
      <alignment horizontal="center" vertical="top" wrapText="1"/>
    </xf>
    <xf numFmtId="2" fontId="94" fillId="0" borderId="10" xfId="0" applyNumberFormat="1" applyFont="1" applyBorder="1" applyAlignment="1">
      <alignment horizontal="center" vertical="top" wrapText="1"/>
    </xf>
    <xf numFmtId="2" fontId="94" fillId="35" borderId="10" xfId="0" applyNumberFormat="1" applyFont="1" applyFill="1" applyBorder="1" applyAlignment="1">
      <alignment horizontal="center" vertical="top" wrapText="1"/>
    </xf>
    <xf numFmtId="2" fontId="85" fillId="35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2" fontId="82" fillId="34" borderId="10" xfId="0" applyNumberFormat="1" applyFont="1" applyFill="1" applyBorder="1" applyAlignment="1">
      <alignment horizontal="center" vertical="top" wrapText="1"/>
    </xf>
    <xf numFmtId="0" fontId="91" fillId="0" borderId="0" xfId="0" applyFont="1" applyAlignment="1">
      <alignment horizontal="center" vertical="top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66" fontId="3" fillId="0" borderId="11" xfId="0" applyNumberFormat="1" applyFont="1" applyFill="1" applyBorder="1" applyAlignment="1" applyProtection="1">
      <alignment/>
      <protection locked="0"/>
    </xf>
    <xf numFmtId="166" fontId="3" fillId="0" borderId="13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 vertical="top"/>
      <protection locked="0"/>
    </xf>
    <xf numFmtId="164" fontId="3" fillId="34" borderId="13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6" fillId="34" borderId="11" xfId="0" applyNumberFormat="1" applyFont="1" applyFill="1" applyBorder="1" applyAlignment="1">
      <alignment/>
    </xf>
    <xf numFmtId="164" fontId="6" fillId="34" borderId="13" xfId="0" applyNumberFormat="1" applyFont="1" applyFill="1" applyBorder="1" applyAlignment="1">
      <alignment/>
    </xf>
    <xf numFmtId="49" fontId="84" fillId="0" borderId="0" xfId="0" applyNumberFormat="1" applyFont="1" applyAlignment="1">
      <alignment horizontal="center" vertical="top" wrapText="1"/>
    </xf>
    <xf numFmtId="49" fontId="91" fillId="0" borderId="0" xfId="0" applyNumberFormat="1" applyFont="1" applyAlignment="1">
      <alignment horizontal="center" vertical="top"/>
    </xf>
    <xf numFmtId="49" fontId="82" fillId="0" borderId="10" xfId="0" applyNumberFormat="1" applyFont="1" applyBorder="1" applyAlignment="1">
      <alignment horizontal="center" vertical="top" wrapText="1"/>
    </xf>
    <xf numFmtId="49" fontId="82" fillId="0" borderId="11" xfId="0" applyNumberFormat="1" applyFont="1" applyBorder="1" applyAlignment="1">
      <alignment horizontal="center" vertical="top" wrapText="1"/>
    </xf>
    <xf numFmtId="49" fontId="82" fillId="0" borderId="12" xfId="0" applyNumberFormat="1" applyFont="1" applyBorder="1" applyAlignment="1">
      <alignment horizontal="center" vertical="top" wrapText="1"/>
    </xf>
    <xf numFmtId="49" fontId="82" fillId="0" borderId="13" xfId="0" applyNumberFormat="1" applyFont="1" applyBorder="1" applyAlignment="1">
      <alignment horizontal="center" vertical="top" wrapText="1"/>
    </xf>
    <xf numFmtId="49" fontId="82" fillId="0" borderId="20" xfId="0" applyNumberFormat="1" applyFont="1" applyBorder="1" applyAlignment="1">
      <alignment horizontal="center" vertical="top" wrapText="1"/>
    </xf>
    <xf numFmtId="49" fontId="82" fillId="0" borderId="18" xfId="0" applyNumberFormat="1" applyFont="1" applyBorder="1" applyAlignment="1">
      <alignment horizontal="center" vertical="top" wrapText="1"/>
    </xf>
    <xf numFmtId="49" fontId="89" fillId="0" borderId="11" xfId="0" applyNumberFormat="1" applyFont="1" applyBorder="1" applyAlignment="1">
      <alignment horizontal="center" vertical="top" wrapText="1"/>
    </xf>
    <xf numFmtId="49" fontId="99" fillId="0" borderId="13" xfId="0" applyNumberFormat="1" applyFont="1" applyBorder="1" applyAlignment="1">
      <alignment horizontal="center" vertical="top" wrapText="1"/>
    </xf>
    <xf numFmtId="49" fontId="82" fillId="0" borderId="25" xfId="0" applyNumberFormat="1" applyFont="1" applyBorder="1" applyAlignment="1">
      <alignment horizontal="center" vertical="top" wrapText="1"/>
    </xf>
    <xf numFmtId="49" fontId="82" fillId="0" borderId="21" xfId="0" applyNumberFormat="1" applyFont="1" applyFill="1" applyBorder="1" applyAlignment="1">
      <alignment horizontal="center" vertical="top" wrapText="1"/>
    </xf>
    <xf numFmtId="49" fontId="82" fillId="0" borderId="19" xfId="0" applyNumberFormat="1" applyFont="1" applyFill="1" applyBorder="1" applyAlignment="1">
      <alignment horizontal="center" vertical="top" wrapText="1"/>
    </xf>
    <xf numFmtId="49" fontId="82" fillId="0" borderId="14" xfId="0" applyNumberFormat="1" applyFont="1" applyFill="1" applyBorder="1" applyAlignment="1">
      <alignment horizontal="center" vertical="top" wrapText="1"/>
    </xf>
    <xf numFmtId="49" fontId="82" fillId="0" borderId="17" xfId="0" applyNumberFormat="1" applyFont="1" applyFill="1" applyBorder="1" applyAlignment="1">
      <alignment horizontal="center" vertical="top" wrapText="1"/>
    </xf>
    <xf numFmtId="49" fontId="82" fillId="0" borderId="23" xfId="0" applyNumberFormat="1" applyFont="1" applyFill="1" applyBorder="1" applyAlignment="1">
      <alignment horizontal="center" vertical="top" wrapText="1"/>
    </xf>
    <xf numFmtId="49" fontId="82" fillId="0" borderId="15" xfId="0" applyNumberFormat="1" applyFont="1" applyFill="1" applyBorder="1" applyAlignment="1">
      <alignment horizontal="center" vertical="top" wrapText="1"/>
    </xf>
    <xf numFmtId="49" fontId="92" fillId="0" borderId="11" xfId="0" applyNumberFormat="1" applyFont="1" applyFill="1" applyBorder="1" applyAlignment="1">
      <alignment horizontal="center" vertical="top" wrapText="1"/>
    </xf>
    <xf numFmtId="49" fontId="92" fillId="0" borderId="13" xfId="0" applyNumberFormat="1" applyFont="1" applyFill="1" applyBorder="1" applyAlignment="1">
      <alignment horizontal="center" vertical="top" wrapText="1"/>
    </xf>
    <xf numFmtId="49" fontId="82" fillId="0" borderId="0" xfId="0" applyNumberFormat="1" applyFont="1" applyAlignment="1">
      <alignment horizontal="left" vertical="top"/>
    </xf>
    <xf numFmtId="0" fontId="82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2" fillId="0" borderId="11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0" xfId="0" applyFont="1" applyBorder="1" applyAlignment="1">
      <alignment horizontal="center" vertical="top" wrapText="1"/>
    </xf>
    <xf numFmtId="0" fontId="82" fillId="0" borderId="25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2" fillId="0" borderId="21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6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26" xfId="0" applyFont="1" applyBorder="1" applyAlignment="1">
      <alignment horizontal="center" vertical="top" wrapText="1"/>
    </xf>
    <xf numFmtId="0" fontId="91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20" fillId="0" borderId="0" xfId="53" applyNumberFormat="1" applyFont="1" applyBorder="1" applyAlignment="1">
      <alignment wrapText="1"/>
      <protection/>
    </xf>
    <xf numFmtId="0" fontId="19" fillId="0" borderId="0" xfId="53" applyNumberFormat="1" applyFont="1" applyBorder="1" applyAlignment="1">
      <alignment horizontal="left" vertical="top" wrapText="1"/>
      <protection/>
    </xf>
    <xf numFmtId="0" fontId="6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center"/>
      <protection/>
    </xf>
    <xf numFmtId="49" fontId="8" fillId="0" borderId="23" xfId="53" applyNumberFormat="1" applyFont="1" applyBorder="1" applyAlignment="1">
      <alignment horizontal="left"/>
      <protection/>
    </xf>
    <xf numFmtId="0" fontId="8" fillId="0" borderId="0" xfId="53" applyNumberFormat="1" applyFont="1" applyBorder="1" applyAlignment="1">
      <alignment horizontal="left"/>
      <protection/>
    </xf>
    <xf numFmtId="0" fontId="8" fillId="0" borderId="23" xfId="53" applyNumberFormat="1" applyFont="1" applyBorder="1" applyAlignment="1">
      <alignment horizontal="left"/>
      <protection/>
    </xf>
    <xf numFmtId="0" fontId="20" fillId="0" borderId="21" xfId="53" applyNumberFormat="1" applyFont="1" applyBorder="1" applyAlignment="1">
      <alignment horizontal="center" vertical="center" wrapText="1"/>
      <protection/>
    </xf>
    <xf numFmtId="0" fontId="20" fillId="0" borderId="19" xfId="53" applyNumberFormat="1" applyFont="1" applyBorder="1" applyAlignment="1">
      <alignment horizontal="center" vertical="center" wrapText="1"/>
      <protection/>
    </xf>
    <xf numFmtId="0" fontId="20" fillId="0" borderId="14" xfId="53" applyNumberFormat="1" applyFont="1" applyBorder="1" applyAlignment="1">
      <alignment horizontal="center" vertical="center" wrapText="1"/>
      <protection/>
    </xf>
    <xf numFmtId="0" fontId="20" fillId="0" borderId="16" xfId="53" applyNumberFormat="1" applyFont="1" applyBorder="1" applyAlignment="1">
      <alignment horizontal="center" vertical="center" wrapText="1"/>
      <protection/>
    </xf>
    <xf numFmtId="0" fontId="20" fillId="0" borderId="0" xfId="53" applyNumberFormat="1" applyFont="1" applyBorder="1" applyAlignment="1">
      <alignment horizontal="center" vertical="center" wrapText="1"/>
      <protection/>
    </xf>
    <xf numFmtId="0" fontId="20" fillId="0" borderId="26" xfId="53" applyNumberFormat="1" applyFont="1" applyBorder="1" applyAlignment="1">
      <alignment horizontal="center" vertical="center" wrapText="1"/>
      <protection/>
    </xf>
    <xf numFmtId="0" fontId="20" fillId="0" borderId="17" xfId="53" applyNumberFormat="1" applyFont="1" applyBorder="1" applyAlignment="1">
      <alignment horizontal="center" vertical="center" wrapText="1"/>
      <protection/>
    </xf>
    <xf numFmtId="0" fontId="20" fillId="0" borderId="23" xfId="53" applyNumberFormat="1" applyFont="1" applyBorder="1" applyAlignment="1">
      <alignment horizontal="center" vertical="center" wrapText="1"/>
      <protection/>
    </xf>
    <xf numFmtId="0" fontId="20" fillId="0" borderId="15" xfId="53" applyNumberFormat="1" applyFont="1" applyBorder="1" applyAlignment="1">
      <alignment horizontal="center" vertical="center" wrapText="1"/>
      <protection/>
    </xf>
    <xf numFmtId="0" fontId="20" fillId="0" borderId="20" xfId="53" applyNumberFormat="1" applyFont="1" applyBorder="1" applyAlignment="1">
      <alignment horizontal="center" vertical="center" wrapText="1"/>
      <protection/>
    </xf>
    <xf numFmtId="0" fontId="20" fillId="0" borderId="25" xfId="53" applyNumberFormat="1" applyFont="1" applyBorder="1" applyAlignment="1">
      <alignment horizontal="center" vertical="center" wrapText="1"/>
      <protection/>
    </xf>
    <xf numFmtId="0" fontId="20" fillId="0" borderId="18" xfId="53" applyNumberFormat="1" applyFont="1" applyBorder="1" applyAlignment="1">
      <alignment horizontal="center" vertical="center" wrapText="1"/>
      <protection/>
    </xf>
    <xf numFmtId="0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NumberFormat="1" applyFont="1" applyBorder="1" applyAlignment="1">
      <alignment horizontal="center" vertical="center"/>
      <protection/>
    </xf>
    <xf numFmtId="0" fontId="20" fillId="0" borderId="10" xfId="53" applyNumberFormat="1" applyFont="1" applyBorder="1" applyAlignment="1">
      <alignment horizontal="center" vertical="top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0" fontId="20" fillId="0" borderId="10" xfId="53" applyNumberFormat="1" applyFont="1" applyBorder="1" applyAlignment="1">
      <alignment horizontal="left" vertical="center" wrapText="1"/>
      <protection/>
    </xf>
    <xf numFmtId="49" fontId="20" fillId="0" borderId="20" xfId="53" applyNumberFormat="1" applyFont="1" applyBorder="1" applyAlignment="1">
      <alignment horizontal="right" vertical="center"/>
      <protection/>
    </xf>
    <xf numFmtId="49" fontId="20" fillId="0" borderId="25" xfId="53" applyNumberFormat="1" applyFont="1" applyBorder="1" applyAlignment="1">
      <alignment horizontal="right" vertical="center"/>
      <protection/>
    </xf>
    <xf numFmtId="49" fontId="20" fillId="0" borderId="18" xfId="53" applyNumberFormat="1" applyFont="1" applyBorder="1" applyAlignment="1">
      <alignment horizontal="right" vertical="center"/>
      <protection/>
    </xf>
    <xf numFmtId="0" fontId="8" fillId="0" borderId="0" xfId="53" applyNumberFormat="1" applyFont="1" applyBorder="1" applyAlignment="1">
      <alignment horizontal="center" wrapText="1"/>
      <protection/>
    </xf>
    <xf numFmtId="0" fontId="20" fillId="0" borderId="25" xfId="53" applyNumberFormat="1" applyFont="1" applyBorder="1" applyAlignment="1">
      <alignment horizontal="left" vertical="center" wrapText="1" indent="2"/>
      <protection/>
    </xf>
    <xf numFmtId="0" fontId="20" fillId="0" borderId="18" xfId="53" applyNumberFormat="1" applyFont="1" applyBorder="1" applyAlignment="1">
      <alignment horizontal="left" vertical="center" wrapText="1" indent="2"/>
      <protection/>
    </xf>
    <xf numFmtId="0" fontId="20" fillId="0" borderId="25" xfId="53" applyNumberFormat="1" applyFont="1" applyBorder="1" applyAlignment="1">
      <alignment horizontal="left" vertical="center" wrapText="1"/>
      <protection/>
    </xf>
    <xf numFmtId="0" fontId="20" fillId="0" borderId="18" xfId="53" applyNumberFormat="1" applyFont="1" applyBorder="1" applyAlignment="1">
      <alignment horizontal="left" vertical="center" wrapText="1"/>
      <protection/>
    </xf>
    <xf numFmtId="49" fontId="20" fillId="0" borderId="21" xfId="53" applyNumberFormat="1" applyFont="1" applyBorder="1" applyAlignment="1">
      <alignment horizontal="center" vertical="center"/>
      <protection/>
    </xf>
    <xf numFmtId="49" fontId="20" fillId="0" borderId="19" xfId="53" applyNumberFormat="1" applyFont="1" applyBorder="1" applyAlignment="1">
      <alignment horizontal="center" vertical="center"/>
      <protection/>
    </xf>
    <xf numFmtId="49" fontId="20" fillId="0" borderId="14" xfId="53" applyNumberFormat="1" applyFont="1" applyBorder="1" applyAlignment="1">
      <alignment horizontal="center" vertical="center"/>
      <protection/>
    </xf>
    <xf numFmtId="49" fontId="20" fillId="0" borderId="17" xfId="53" applyNumberFormat="1" applyFont="1" applyBorder="1" applyAlignment="1">
      <alignment horizontal="center" vertical="center"/>
      <protection/>
    </xf>
    <xf numFmtId="49" fontId="20" fillId="0" borderId="23" xfId="53" applyNumberFormat="1" applyFont="1" applyBorder="1" applyAlignment="1">
      <alignment horizontal="center" vertical="center"/>
      <protection/>
    </xf>
    <xf numFmtId="49" fontId="20" fillId="0" borderId="15" xfId="53" applyNumberFormat="1" applyFont="1" applyBorder="1" applyAlignment="1">
      <alignment horizontal="center" vertical="center"/>
      <protection/>
    </xf>
    <xf numFmtId="0" fontId="20" fillId="0" borderId="19" xfId="53" applyNumberFormat="1" applyFont="1" applyBorder="1" applyAlignment="1">
      <alignment horizontal="left" vertical="center" wrapText="1" indent="2"/>
      <protection/>
    </xf>
    <xf numFmtId="0" fontId="20" fillId="0" borderId="14" xfId="53" applyNumberFormat="1" applyFont="1" applyBorder="1" applyAlignment="1">
      <alignment horizontal="left" vertical="center" wrapText="1" indent="2"/>
      <protection/>
    </xf>
    <xf numFmtId="0" fontId="20" fillId="0" borderId="21" xfId="53" applyNumberFormat="1" applyFont="1" applyBorder="1" applyAlignment="1">
      <alignment horizontal="center"/>
      <protection/>
    </xf>
    <xf numFmtId="0" fontId="20" fillId="0" borderId="19" xfId="53" applyNumberFormat="1" applyFont="1" applyBorder="1" applyAlignment="1">
      <alignment horizontal="center"/>
      <protection/>
    </xf>
    <xf numFmtId="0" fontId="20" fillId="0" borderId="14" xfId="53" applyNumberFormat="1" applyFont="1" applyBorder="1" applyAlignment="1">
      <alignment horizontal="center"/>
      <protection/>
    </xf>
    <xf numFmtId="0" fontId="20" fillId="0" borderId="17" xfId="53" applyNumberFormat="1" applyFont="1" applyBorder="1" applyAlignment="1">
      <alignment horizontal="center"/>
      <protection/>
    </xf>
    <xf numFmtId="0" fontId="20" fillId="0" borderId="23" xfId="53" applyNumberFormat="1" applyFont="1" applyBorder="1" applyAlignment="1">
      <alignment horizontal="center"/>
      <protection/>
    </xf>
    <xf numFmtId="0" fontId="20" fillId="0" borderId="15" xfId="53" applyNumberFormat="1" applyFont="1" applyBorder="1" applyAlignment="1">
      <alignment horizontal="center"/>
      <protection/>
    </xf>
    <xf numFmtId="0" fontId="20" fillId="0" borderId="23" xfId="53" applyNumberFormat="1" applyFont="1" applyBorder="1" applyAlignment="1">
      <alignment horizontal="left" vertical="center" wrapText="1"/>
      <protection/>
    </xf>
    <xf numFmtId="0" fontId="20" fillId="0" borderId="15" xfId="53" applyNumberFormat="1" applyFont="1" applyBorder="1" applyAlignment="1">
      <alignment horizontal="left" vertical="center" wrapText="1"/>
      <protection/>
    </xf>
    <xf numFmtId="0" fontId="21" fillId="0" borderId="0" xfId="53" applyNumberFormat="1" applyFont="1" applyBorder="1" applyAlignment="1">
      <alignment horizontal="justify" wrapText="1"/>
      <protection/>
    </xf>
    <xf numFmtId="0" fontId="19" fillId="0" borderId="0" xfId="53" applyNumberFormat="1" applyFont="1" applyBorder="1" applyAlignment="1">
      <alignment horizontal="justify" wrapText="1"/>
      <protection/>
    </xf>
    <xf numFmtId="49" fontId="20" fillId="0" borderId="20" xfId="53" applyNumberFormat="1" applyFont="1" applyBorder="1" applyAlignment="1">
      <alignment horizontal="left" vertical="center"/>
      <protection/>
    </xf>
    <xf numFmtId="49" fontId="20" fillId="0" borderId="25" xfId="53" applyNumberFormat="1" applyFont="1" applyBorder="1" applyAlignment="1">
      <alignment horizontal="left" vertical="center"/>
      <protection/>
    </xf>
    <xf numFmtId="49" fontId="20" fillId="0" borderId="18" xfId="53" applyNumberFormat="1" applyFont="1" applyBorder="1" applyAlignment="1">
      <alignment horizontal="left" vertical="center"/>
      <protection/>
    </xf>
    <xf numFmtId="0" fontId="20" fillId="0" borderId="20" xfId="53" applyNumberFormat="1" applyFont="1" applyBorder="1" applyAlignment="1">
      <alignment horizontal="left" vertical="center" wrapText="1"/>
      <protection/>
    </xf>
    <xf numFmtId="0" fontId="20" fillId="0" borderId="20" xfId="53" applyNumberFormat="1" applyFont="1" applyBorder="1" applyAlignment="1">
      <alignment horizontal="right" vertical="center"/>
      <protection/>
    </xf>
    <xf numFmtId="0" fontId="20" fillId="0" borderId="25" xfId="53" applyNumberFormat="1" applyFont="1" applyBorder="1" applyAlignment="1">
      <alignment horizontal="right" vertical="center"/>
      <protection/>
    </xf>
    <xf numFmtId="0" fontId="20" fillId="0" borderId="18" xfId="53" applyNumberFormat="1" applyFont="1" applyBorder="1" applyAlignment="1">
      <alignment horizontal="right" vertical="center"/>
      <protection/>
    </xf>
    <xf numFmtId="0" fontId="82" fillId="0" borderId="10" xfId="0" applyFont="1" applyBorder="1" applyAlignment="1">
      <alignment horizontal="center" vertical="top" wrapText="1"/>
    </xf>
    <xf numFmtId="0" fontId="92" fillId="0" borderId="11" xfId="0" applyFont="1" applyFill="1" applyBorder="1" applyAlignment="1">
      <alignment horizontal="center" vertical="top" wrapText="1"/>
    </xf>
    <xf numFmtId="0" fontId="92" fillId="0" borderId="13" xfId="0" applyFont="1" applyFill="1" applyBorder="1" applyAlignment="1">
      <alignment horizontal="center" vertical="top" wrapText="1"/>
    </xf>
    <xf numFmtId="0" fontId="82" fillId="0" borderId="0" xfId="0" applyFont="1" applyAlignment="1">
      <alignment vertical="top" wrapText="1"/>
    </xf>
    <xf numFmtId="0" fontId="82" fillId="0" borderId="0" xfId="0" applyFont="1" applyAlignment="1">
      <alignment horizontal="left" vertical="top" wrapText="1"/>
    </xf>
    <xf numFmtId="0" fontId="83" fillId="0" borderId="0" xfId="0" applyFont="1" applyAlignment="1">
      <alignment horizontal="left" vertical="top"/>
    </xf>
    <xf numFmtId="0" fontId="0" fillId="0" borderId="23" xfId="0" applyBorder="1" applyAlignment="1">
      <alignment horizontal="center" vertical="top"/>
    </xf>
    <xf numFmtId="0" fontId="82" fillId="0" borderId="19" xfId="0" applyFont="1" applyBorder="1" applyAlignment="1">
      <alignment horizontal="center" vertical="top"/>
    </xf>
    <xf numFmtId="0" fontId="84" fillId="0" borderId="0" xfId="0" applyFont="1" applyAlignment="1">
      <alignment horizontal="center" vertical="top"/>
    </xf>
    <xf numFmtId="0" fontId="100" fillId="0" borderId="0" xfId="0" applyFont="1" applyAlignment="1">
      <alignment horizontal="center" vertical="top" wrapText="1"/>
    </xf>
    <xf numFmtId="0" fontId="100" fillId="0" borderId="0" xfId="0" applyFont="1" applyAlignment="1">
      <alignment horizontal="center" vertical="top"/>
    </xf>
    <xf numFmtId="0" fontId="101" fillId="0" borderId="0" xfId="0" applyFont="1" applyAlignment="1">
      <alignment horizontal="left" vertical="top"/>
    </xf>
    <xf numFmtId="0" fontId="82" fillId="0" borderId="0" xfId="0" applyFont="1" applyAlignment="1">
      <alignment horizontal="center" vertical="top"/>
    </xf>
    <xf numFmtId="0" fontId="13" fillId="0" borderId="0" xfId="54" applyFont="1" applyAlignment="1">
      <alignment horizontal="center" vertical="top" wrapText="1"/>
      <protection/>
    </xf>
    <xf numFmtId="0" fontId="82" fillId="0" borderId="19" xfId="54" applyFont="1" applyBorder="1" applyAlignment="1">
      <alignment horizontal="center" vertical="top"/>
      <protection/>
    </xf>
    <xf numFmtId="0" fontId="102" fillId="0" borderId="0" xfId="54" applyFont="1" applyAlignment="1">
      <alignment horizontal="left" vertical="top" wrapText="1"/>
      <protection/>
    </xf>
    <xf numFmtId="0" fontId="14" fillId="0" borderId="0" xfId="54" applyFont="1" applyAlignment="1">
      <alignment horizontal="center" vertical="top" wrapText="1"/>
      <protection/>
    </xf>
    <xf numFmtId="0" fontId="16" fillId="0" borderId="0" xfId="54" applyFont="1" applyAlignment="1">
      <alignment horizontal="center" vertical="top" wrapText="1"/>
      <protection/>
    </xf>
    <xf numFmtId="0" fontId="16" fillId="0" borderId="20" xfId="54" applyFont="1" applyBorder="1" applyAlignment="1">
      <alignment horizontal="center" vertical="top"/>
      <protection/>
    </xf>
    <xf numFmtId="0" fontId="16" fillId="0" borderId="25" xfId="54" applyFont="1" applyBorder="1" applyAlignment="1">
      <alignment horizontal="center" vertical="top"/>
      <protection/>
    </xf>
    <xf numFmtId="0" fontId="16" fillId="0" borderId="18" xfId="54" applyFont="1" applyBorder="1" applyAlignment="1">
      <alignment horizontal="center" vertical="top"/>
      <protection/>
    </xf>
    <xf numFmtId="0" fontId="15" fillId="0" borderId="20" xfId="54" applyFont="1" applyBorder="1" applyAlignment="1">
      <alignment horizontal="center" vertical="top"/>
      <protection/>
    </xf>
    <xf numFmtId="0" fontId="15" fillId="0" borderId="25" xfId="54" applyFont="1" applyBorder="1" applyAlignment="1">
      <alignment horizontal="center" vertical="top"/>
      <protection/>
    </xf>
    <xf numFmtId="0" fontId="15" fillId="0" borderId="18" xfId="54" applyFont="1" applyBorder="1" applyAlignment="1">
      <alignment horizontal="center" vertical="top"/>
      <protection/>
    </xf>
    <xf numFmtId="164" fontId="3" fillId="34" borderId="11" xfId="0" applyNumberFormat="1" applyFont="1" applyFill="1" applyBorder="1" applyAlignment="1" applyProtection="1">
      <alignment/>
      <protection locked="0"/>
    </xf>
    <xf numFmtId="164" fontId="3" fillId="34" borderId="13" xfId="0" applyNumberFormat="1" applyFont="1" applyFill="1" applyBorder="1" applyAlignment="1" applyProtection="1">
      <alignment/>
      <protection locked="0"/>
    </xf>
    <xf numFmtId="164" fontId="3" fillId="34" borderId="18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 vertical="top" wrapText="1"/>
    </xf>
    <xf numFmtId="184" fontId="8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4" fontId="6" fillId="33" borderId="11" xfId="0" applyNumberFormat="1" applyFont="1" applyFill="1" applyBorder="1" applyAlignment="1">
      <alignment vertical="top"/>
    </xf>
    <xf numFmtId="164" fontId="6" fillId="34" borderId="12" xfId="0" applyNumberFormat="1" applyFont="1" applyFill="1" applyBorder="1" applyAlignment="1">
      <alignment/>
    </xf>
    <xf numFmtId="164" fontId="3" fillId="34" borderId="11" xfId="0" applyNumberFormat="1" applyFont="1" applyFill="1" applyBorder="1" applyAlignment="1" applyProtection="1">
      <alignment/>
      <protection locked="0"/>
    </xf>
    <xf numFmtId="164" fontId="3" fillId="34" borderId="13" xfId="0" applyNumberFormat="1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>
      <alignment horizontal="left"/>
    </xf>
    <xf numFmtId="0" fontId="6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0" fillId="0" borderId="0" xfId="0" applyFont="1" applyAlignment="1">
      <alignment horizontal="justify" vertical="top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right" vertical="top"/>
    </xf>
    <xf numFmtId="0" fontId="61" fillId="0" borderId="0" xfId="0" applyFont="1" applyAlignment="1">
      <alignment horizontal="right" vertical="top"/>
    </xf>
    <xf numFmtId="0" fontId="52" fillId="0" borderId="10" xfId="0" applyFont="1" applyBorder="1" applyAlignment="1">
      <alignment vertical="top"/>
    </xf>
    <xf numFmtId="0" fontId="63" fillId="0" borderId="0" xfId="0" applyFont="1" applyAlignment="1">
      <alignment horizontal="right" vertical="top"/>
    </xf>
    <xf numFmtId="0" fontId="63" fillId="0" borderId="26" xfId="0" applyFont="1" applyBorder="1" applyAlignment="1">
      <alignment horizontal="right" vertical="top"/>
    </xf>
    <xf numFmtId="14" fontId="62" fillId="0" borderId="10" xfId="0" applyNumberFormat="1" applyFont="1" applyBorder="1" applyAlignment="1">
      <alignment vertical="top"/>
    </xf>
    <xf numFmtId="0" fontId="52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62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52" fillId="0" borderId="10" xfId="0" applyFont="1" applyBorder="1" applyAlignment="1">
      <alignment horizontal="center" vertical="top"/>
    </xf>
    <xf numFmtId="0" fontId="19" fillId="0" borderId="0" xfId="0" applyFont="1" applyAlignment="1">
      <alignment horizontal="justify" vertical="top"/>
    </xf>
    <xf numFmtId="0" fontId="19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0" fillId="0" borderId="0" xfId="0" applyFont="1" applyAlignment="1">
      <alignment horizontal="justify" vertical="top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20" fillId="0" borderId="0" xfId="0" applyNumberFormat="1" applyFont="1" applyAlignment="1">
      <alignment horizontal="justify" vertical="top"/>
    </xf>
    <xf numFmtId="184" fontId="7" fillId="0" borderId="0" xfId="0" applyNumberFormat="1" applyFont="1" applyAlignment="1">
      <alignment horizontal="left"/>
    </xf>
    <xf numFmtId="0" fontId="59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130" zoomScaleSheetLayoutView="130" zoomScalePageLayoutView="0" workbookViewId="0" topLeftCell="A47">
      <selection activeCell="A8" sqref="A1:IV16384"/>
    </sheetView>
  </sheetViews>
  <sheetFormatPr defaultColWidth="9.140625" defaultRowHeight="15"/>
  <cols>
    <col min="1" max="1" width="10.8515625" style="353" customWidth="1"/>
    <col min="2" max="2" width="70.7109375" style="353" customWidth="1"/>
    <col min="3" max="3" width="15.28125" style="353" customWidth="1"/>
    <col min="4" max="4" width="10.57421875" style="353" customWidth="1"/>
    <col min="5" max="5" width="9.140625" style="353" customWidth="1"/>
    <col min="6" max="7" width="10.421875" style="353" customWidth="1"/>
    <col min="8" max="8" width="9.140625" style="353" customWidth="1"/>
    <col min="9" max="9" width="11.57421875" style="353" customWidth="1"/>
    <col min="10" max="10" width="10.28125" style="353" customWidth="1"/>
    <col min="11" max="16384" width="9.140625" style="353" customWidth="1"/>
  </cols>
  <sheetData>
    <row r="1" spans="3:5" s="353" customFormat="1" ht="30.75" customHeight="1">
      <c r="C1" s="350" t="s">
        <v>363</v>
      </c>
      <c r="D1" s="350"/>
      <c r="E1" s="350"/>
    </row>
    <row r="2" spans="3:5" s="353" customFormat="1" ht="77.25" customHeight="1">
      <c r="C2" s="364" t="s">
        <v>272</v>
      </c>
      <c r="D2" s="364"/>
      <c r="E2" s="364"/>
    </row>
    <row r="4" spans="2:4" s="353" customFormat="1" ht="15">
      <c r="B4" s="356"/>
      <c r="C4" s="365" t="s">
        <v>0</v>
      </c>
      <c r="D4" s="356"/>
    </row>
    <row r="5" spans="2:4" s="353" customFormat="1" ht="19.5" customHeight="1">
      <c r="B5" s="366" t="s">
        <v>392</v>
      </c>
      <c r="C5" s="366"/>
      <c r="D5" s="366"/>
    </row>
    <row r="6" s="353" customFormat="1" ht="15" customHeight="1">
      <c r="C6" s="356" t="s">
        <v>1</v>
      </c>
    </row>
    <row r="7" s="353" customFormat="1" ht="9.75" customHeight="1">
      <c r="C7" s="356" t="s">
        <v>2</v>
      </c>
    </row>
    <row r="8" s="353" customFormat="1" ht="9" customHeight="1">
      <c r="C8" s="356"/>
    </row>
    <row r="9" s="353" customFormat="1" ht="15.75" customHeight="1" hidden="1">
      <c r="C9" s="357"/>
    </row>
    <row r="10" spans="3:4" s="353" customFormat="1" ht="14.25" customHeight="1">
      <c r="C10" s="367" t="s">
        <v>393</v>
      </c>
      <c r="D10" s="367"/>
    </row>
    <row r="11" s="353" customFormat="1" ht="11.25" customHeight="1">
      <c r="C11" s="356" t="s">
        <v>3</v>
      </c>
    </row>
    <row r="12" s="353" customFormat="1" ht="15" customHeight="1">
      <c r="C12" s="357"/>
    </row>
    <row r="13" s="353" customFormat="1" ht="21.75" customHeight="1">
      <c r="C13" s="356" t="s">
        <v>4</v>
      </c>
    </row>
    <row r="14" s="353" customFormat="1" ht="15">
      <c r="B14" s="356"/>
    </row>
    <row r="15" spans="1:5" s="353" customFormat="1" ht="15">
      <c r="A15" s="368" t="s">
        <v>5</v>
      </c>
      <c r="B15" s="368"/>
      <c r="C15" s="368"/>
      <c r="D15" s="368"/>
      <c r="E15" s="369"/>
    </row>
    <row r="16" spans="1:5" s="353" customFormat="1" ht="15">
      <c r="A16" s="368" t="s">
        <v>368</v>
      </c>
      <c r="B16" s="368"/>
      <c r="C16" s="368"/>
      <c r="D16" s="368"/>
      <c r="E16" s="369"/>
    </row>
    <row r="17" s="353" customFormat="1" ht="15">
      <c r="B17" s="355"/>
    </row>
    <row r="18" s="353" customFormat="1" ht="15" hidden="1"/>
    <row r="19" s="353" customFormat="1" ht="15" hidden="1">
      <c r="B19" s="370"/>
    </row>
    <row r="20" spans="2:4" s="353" customFormat="1" ht="15">
      <c r="B20" s="370" t="s">
        <v>6</v>
      </c>
      <c r="D20" s="371" t="s">
        <v>7</v>
      </c>
    </row>
    <row r="21" spans="2:4" s="353" customFormat="1" ht="15">
      <c r="B21" s="372"/>
      <c r="C21" s="373" t="s">
        <v>8</v>
      </c>
      <c r="D21" s="374"/>
    </row>
    <row r="22" spans="2:4" s="353" customFormat="1" ht="18.75">
      <c r="B22" s="375" t="s">
        <v>369</v>
      </c>
      <c r="C22" s="376"/>
      <c r="D22" s="377">
        <v>43460</v>
      </c>
    </row>
    <row r="23" spans="2:4" s="353" customFormat="1" ht="15">
      <c r="B23" s="372"/>
      <c r="C23" s="378"/>
      <c r="D23" s="374"/>
    </row>
    <row r="24" spans="2:4" s="353" customFormat="1" ht="15">
      <c r="B24" s="372"/>
      <c r="C24" s="378"/>
      <c r="D24" s="374"/>
    </row>
    <row r="25" spans="1:4" s="353" customFormat="1" ht="15">
      <c r="A25" s="379" t="s">
        <v>9</v>
      </c>
      <c r="B25" s="379"/>
      <c r="C25" s="373" t="s">
        <v>10</v>
      </c>
      <c r="D25" s="380"/>
    </row>
    <row r="26" spans="1:4" s="353" customFormat="1" ht="15">
      <c r="A26" s="379" t="s">
        <v>11</v>
      </c>
      <c r="B26" s="379" t="s">
        <v>394</v>
      </c>
      <c r="C26" s="373"/>
      <c r="D26" s="374"/>
    </row>
    <row r="27" spans="1:4" s="353" customFormat="1" ht="15">
      <c r="A27" s="381"/>
      <c r="B27" s="382"/>
      <c r="C27" s="373"/>
      <c r="D27" s="374"/>
    </row>
    <row r="28" spans="1:4" s="353" customFormat="1" ht="15">
      <c r="A28" s="381"/>
      <c r="B28" s="382"/>
      <c r="C28" s="373"/>
      <c r="D28" s="374"/>
    </row>
    <row r="29" spans="1:4" s="353" customFormat="1" ht="15">
      <c r="A29" s="381" t="s">
        <v>12</v>
      </c>
      <c r="B29" s="382" t="s">
        <v>395</v>
      </c>
      <c r="C29" s="378"/>
      <c r="D29" s="374"/>
    </row>
    <row r="30" spans="1:4" s="353" customFormat="1" ht="15">
      <c r="A30" s="381" t="s">
        <v>13</v>
      </c>
      <c r="B30" s="382"/>
      <c r="C30" s="373" t="s">
        <v>14</v>
      </c>
      <c r="D30" s="383">
        <v>383</v>
      </c>
    </row>
    <row r="31" spans="1:2" s="353" customFormat="1" ht="15">
      <c r="A31" s="381"/>
      <c r="B31" s="384"/>
    </row>
    <row r="32" spans="1:2" s="353" customFormat="1" ht="15">
      <c r="A32" s="385" t="s">
        <v>15</v>
      </c>
      <c r="B32" s="385"/>
    </row>
    <row r="33" spans="1:3" s="353" customFormat="1" ht="15">
      <c r="A33" s="385" t="s">
        <v>16</v>
      </c>
      <c r="B33" s="385"/>
      <c r="C33" s="354"/>
    </row>
    <row r="34" spans="1:2" s="353" customFormat="1" ht="15">
      <c r="A34" s="381"/>
      <c r="B34" s="384"/>
    </row>
    <row r="35" spans="1:2" s="353" customFormat="1" ht="15">
      <c r="A35" s="385" t="s">
        <v>17</v>
      </c>
      <c r="B35" s="385"/>
    </row>
    <row r="36" spans="1:2" s="353" customFormat="1" ht="15">
      <c r="A36" s="385" t="s">
        <v>396</v>
      </c>
      <c r="B36" s="385"/>
    </row>
    <row r="37" spans="1:2" s="353" customFormat="1" ht="15" hidden="1">
      <c r="A37" s="381"/>
      <c r="B37" s="384"/>
    </row>
    <row r="38" s="353" customFormat="1" ht="15">
      <c r="B38" s="355"/>
    </row>
    <row r="39" spans="1:5" s="353" customFormat="1" ht="15.75">
      <c r="A39" s="386" t="s">
        <v>18</v>
      </c>
      <c r="B39" s="386"/>
      <c r="C39" s="386"/>
      <c r="D39" s="386"/>
      <c r="E39" s="387"/>
    </row>
    <row r="40" s="353" customFormat="1" ht="6.75" customHeight="1">
      <c r="B40" s="355"/>
    </row>
    <row r="41" s="353" customFormat="1" ht="24" customHeight="1">
      <c r="B41" s="388" t="s">
        <v>19</v>
      </c>
    </row>
    <row r="42" s="353" customFormat="1" ht="126" customHeight="1">
      <c r="B42" s="389" t="s">
        <v>370</v>
      </c>
    </row>
    <row r="43" s="353" customFormat="1" ht="21.75" customHeight="1">
      <c r="B43" s="388" t="s">
        <v>20</v>
      </c>
    </row>
    <row r="44" s="353" customFormat="1" ht="244.5" customHeight="1">
      <c r="B44" s="389" t="s">
        <v>371</v>
      </c>
    </row>
    <row r="45" s="353" customFormat="1" ht="49.5" customHeight="1">
      <c r="B45" s="388" t="s">
        <v>21</v>
      </c>
    </row>
    <row r="46" s="353" customFormat="1" ht="15.75" customHeight="1">
      <c r="B46" s="390" t="s">
        <v>372</v>
      </c>
    </row>
    <row r="47" s="353" customFormat="1" ht="93.75" customHeight="1">
      <c r="B47" s="391" t="s">
        <v>270</v>
      </c>
    </row>
    <row r="48" s="353" customFormat="1" ht="13.5" customHeight="1">
      <c r="B48" s="392" t="s">
        <v>398</v>
      </c>
    </row>
    <row r="49" s="353" customFormat="1" ht="51" customHeight="1">
      <c r="B49" s="391" t="s">
        <v>271</v>
      </c>
    </row>
    <row r="50" s="353" customFormat="1" ht="14.25" customHeight="1">
      <c r="B50" s="363" t="s">
        <v>397</v>
      </c>
    </row>
    <row r="51" s="353" customFormat="1" ht="15">
      <c r="B51" s="393"/>
    </row>
    <row r="52" s="353" customFormat="1" ht="15">
      <c r="B52" s="393"/>
    </row>
    <row r="53" s="353" customFormat="1" ht="15">
      <c r="B53" s="393"/>
    </row>
    <row r="54" s="353" customFormat="1" ht="15">
      <c r="B54" s="393"/>
    </row>
    <row r="55" s="353" customFormat="1" ht="15">
      <c r="B55" s="393"/>
    </row>
    <row r="56" s="353" customFormat="1" ht="15">
      <c r="B56" s="393"/>
    </row>
    <row r="57" s="353" customFormat="1" ht="15">
      <c r="B57" s="393"/>
    </row>
    <row r="58" s="353" customFormat="1" ht="15">
      <c r="B58" s="393"/>
    </row>
    <row r="59" s="353" customFormat="1" ht="15">
      <c r="B59" s="393"/>
    </row>
    <row r="60" s="353" customFormat="1" ht="15">
      <c r="B60" s="393"/>
    </row>
    <row r="61" s="353" customFormat="1" ht="15">
      <c r="B61" s="393"/>
    </row>
    <row r="62" s="353" customFormat="1" ht="15">
      <c r="B62" s="393"/>
    </row>
    <row r="63" s="353" customFormat="1" ht="15">
      <c r="B63" s="393"/>
    </row>
    <row r="64" s="353" customFormat="1" ht="15">
      <c r="B64" s="393"/>
    </row>
    <row r="65" s="353" customFormat="1" ht="15">
      <c r="B65" s="393"/>
    </row>
    <row r="66" s="353" customFormat="1" ht="15">
      <c r="B66" s="393"/>
    </row>
    <row r="67" s="353" customFormat="1" ht="15">
      <c r="B67" s="393"/>
    </row>
    <row r="68" s="353" customFormat="1" ht="15">
      <c r="B68" s="393"/>
    </row>
    <row r="69" s="353" customFormat="1" ht="15">
      <c r="B69" s="393"/>
    </row>
  </sheetData>
  <sheetProtection/>
  <mergeCells count="12">
    <mergeCell ref="B5:D5"/>
    <mergeCell ref="C10:D10"/>
    <mergeCell ref="C1:E1"/>
    <mergeCell ref="A35:B35"/>
    <mergeCell ref="A36:B36"/>
    <mergeCell ref="A39:D39"/>
    <mergeCell ref="C2:E2"/>
    <mergeCell ref="A15:D15"/>
    <mergeCell ref="A16:D16"/>
    <mergeCell ref="B22:C22"/>
    <mergeCell ref="A32:B32"/>
    <mergeCell ref="A33:B33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77" r:id="rId1"/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C1:G35"/>
  <sheetViews>
    <sheetView view="pageBreakPreview" zoomScaleSheetLayoutView="100" zoomScalePageLayoutView="0" workbookViewId="0" topLeftCell="B1">
      <selection activeCell="F20" sqref="F20"/>
    </sheetView>
  </sheetViews>
  <sheetFormatPr defaultColWidth="8.7109375" defaultRowHeight="11.25" customHeight="1"/>
  <cols>
    <col min="1" max="1" width="1.28515625" style="129" customWidth="1"/>
    <col min="2" max="2" width="4.00390625" style="129" customWidth="1"/>
    <col min="3" max="3" width="18.7109375" style="129" customWidth="1"/>
    <col min="4" max="4" width="30.140625" style="129" customWidth="1"/>
    <col min="5" max="5" width="9.7109375" style="129" customWidth="1"/>
    <col min="6" max="6" width="8.7109375" style="129" customWidth="1"/>
    <col min="7" max="16384" width="8.7109375" style="130" customWidth="1"/>
  </cols>
  <sheetData>
    <row r="1" spans="4:7" ht="19.5" customHeight="1">
      <c r="D1" s="336" t="s">
        <v>367</v>
      </c>
      <c r="E1" s="336"/>
      <c r="F1" s="336"/>
      <c r="G1" s="336"/>
    </row>
    <row r="2" spans="4:7" ht="51" customHeight="1">
      <c r="D2" s="338" t="s">
        <v>361</v>
      </c>
      <c r="E2" s="338"/>
      <c r="F2" s="338"/>
      <c r="G2" s="338"/>
    </row>
    <row r="6" spans="3:7" s="131" customFormat="1" ht="15.75" customHeight="1">
      <c r="C6" s="339" t="s">
        <v>153</v>
      </c>
      <c r="D6" s="339"/>
      <c r="E6" s="339"/>
      <c r="F6" s="339"/>
      <c r="G6" s="339"/>
    </row>
    <row r="7" spans="3:7" s="131" customFormat="1" ht="12.75" customHeight="1">
      <c r="C7" s="340" t="s">
        <v>154</v>
      </c>
      <c r="D7" s="340"/>
      <c r="E7" s="340"/>
      <c r="F7" s="340"/>
      <c r="G7" s="340"/>
    </row>
    <row r="8" s="132" customFormat="1" ht="7.5" customHeight="1"/>
    <row r="9" s="132" customFormat="1" ht="7.5" customHeight="1"/>
    <row r="10" s="133" customFormat="1" ht="12.75" customHeight="1">
      <c r="C10" s="55" t="s">
        <v>155</v>
      </c>
    </row>
    <row r="11" s="133" customFormat="1" ht="12.75" customHeight="1">
      <c r="C11" s="55" t="s">
        <v>156</v>
      </c>
    </row>
    <row r="12" s="133" customFormat="1" ht="12.75" customHeight="1">
      <c r="C12" s="55" t="s">
        <v>157</v>
      </c>
    </row>
    <row r="13" s="133" customFormat="1" ht="12.75" customHeight="1">
      <c r="C13" s="55" t="s">
        <v>158</v>
      </c>
    </row>
    <row r="14" s="133" customFormat="1" ht="12.75" customHeight="1">
      <c r="C14" s="55" t="s">
        <v>159</v>
      </c>
    </row>
    <row r="15" s="133" customFormat="1" ht="12.75" customHeight="1"/>
    <row r="16" spans="3:6" s="133" customFormat="1" ht="12.75" customHeight="1">
      <c r="C16" s="55" t="s">
        <v>160</v>
      </c>
      <c r="D16" s="56"/>
      <c r="E16" s="56"/>
      <c r="F16" s="56"/>
    </row>
    <row r="17" spans="3:6" s="133" customFormat="1" ht="12.75" customHeight="1">
      <c r="C17" s="55" t="s">
        <v>161</v>
      </c>
      <c r="D17" s="56"/>
      <c r="E17" s="56"/>
      <c r="F17" s="56"/>
    </row>
    <row r="18" spans="3:6" s="133" customFormat="1" ht="12.75" customHeight="1">
      <c r="C18" s="55" t="s">
        <v>162</v>
      </c>
      <c r="D18" s="56"/>
      <c r="E18" s="56"/>
      <c r="F18" s="56"/>
    </row>
    <row r="19" spans="3:6" s="133" customFormat="1" ht="12.75" customHeight="1">
      <c r="C19" s="55" t="s">
        <v>163</v>
      </c>
      <c r="D19" s="56"/>
      <c r="E19" s="56"/>
      <c r="F19" s="56"/>
    </row>
    <row r="20" s="133" customFormat="1" ht="9.75" customHeight="1"/>
    <row r="21" spans="3:7" s="133" customFormat="1" ht="21" customHeight="1">
      <c r="C21" s="134" t="s">
        <v>25</v>
      </c>
      <c r="D21" s="134" t="s">
        <v>118</v>
      </c>
      <c r="E21" s="341" t="s">
        <v>164</v>
      </c>
      <c r="F21" s="342"/>
      <c r="G21" s="343"/>
    </row>
    <row r="22" spans="3:7" s="133" customFormat="1" ht="12.75" customHeight="1">
      <c r="C22" s="135">
        <v>1</v>
      </c>
      <c r="D22" s="135"/>
      <c r="E22" s="341"/>
      <c r="F22" s="342"/>
      <c r="G22" s="343"/>
    </row>
    <row r="23" spans="3:7" s="131" customFormat="1" ht="18" customHeight="1">
      <c r="C23" s="136" t="s">
        <v>165</v>
      </c>
      <c r="D23" s="136"/>
      <c r="E23" s="344"/>
      <c r="F23" s="345"/>
      <c r="G23" s="346"/>
    </row>
    <row r="28" spans="3:6" ht="11.25" customHeight="1">
      <c r="C28" s="137"/>
      <c r="D28" s="137"/>
      <c r="E28" s="130"/>
      <c r="F28" s="130"/>
    </row>
    <row r="29" spans="3:6" ht="11.25" customHeight="1">
      <c r="C29" s="137" t="s">
        <v>166</v>
      </c>
      <c r="D29" s="138"/>
      <c r="E29" s="139"/>
      <c r="F29" s="130"/>
    </row>
    <row r="30" spans="3:6" ht="11.25" customHeight="1">
      <c r="C30" s="140"/>
      <c r="D30" s="337" t="s">
        <v>151</v>
      </c>
      <c r="E30" s="337"/>
      <c r="F30" s="141" t="s">
        <v>145</v>
      </c>
    </row>
    <row r="31" spans="3:6" ht="11.25" customHeight="1">
      <c r="C31" s="142"/>
      <c r="E31" s="130"/>
      <c r="F31" s="130"/>
    </row>
    <row r="32" spans="3:6" ht="11.25" customHeight="1">
      <c r="C32" s="142"/>
      <c r="E32" s="130"/>
      <c r="F32" s="130"/>
    </row>
    <row r="33" spans="3:6" ht="11.25" customHeight="1">
      <c r="C33" s="142" t="s">
        <v>113</v>
      </c>
      <c r="D33" s="138"/>
      <c r="E33" s="139"/>
      <c r="F33" s="130"/>
    </row>
    <row r="34" spans="3:6" ht="11.25" customHeight="1">
      <c r="C34" s="137"/>
      <c r="D34" s="337" t="s">
        <v>151</v>
      </c>
      <c r="E34" s="337"/>
      <c r="F34" s="141" t="s">
        <v>145</v>
      </c>
    </row>
    <row r="35" spans="3:6" ht="11.25" customHeight="1">
      <c r="C35" s="137" t="s">
        <v>152</v>
      </c>
      <c r="D35" s="137"/>
      <c r="E35" s="130"/>
      <c r="F35" s="130"/>
    </row>
  </sheetData>
  <sheetProtection/>
  <mergeCells count="9">
    <mergeCell ref="D1:G1"/>
    <mergeCell ref="D30:E30"/>
    <mergeCell ref="D34:E34"/>
    <mergeCell ref="D2:G2"/>
    <mergeCell ref="C6:G6"/>
    <mergeCell ref="C7:G7"/>
    <mergeCell ref="E21:G21"/>
    <mergeCell ref="E22:G22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130" zoomScaleSheetLayoutView="130" zoomScalePageLayoutView="0" workbookViewId="0" topLeftCell="A16">
      <selection activeCell="D8" sqref="D8:D31"/>
    </sheetView>
  </sheetViews>
  <sheetFormatPr defaultColWidth="9.140625" defaultRowHeight="15"/>
  <cols>
    <col min="1" max="1" width="2.7109375" style="143" customWidth="1"/>
    <col min="2" max="2" width="10.140625" style="143" bestFit="1" customWidth="1"/>
    <col min="3" max="3" width="70.8515625" style="143" customWidth="1"/>
    <col min="4" max="4" width="26.140625" style="143" customWidth="1"/>
    <col min="5" max="16384" width="9.140625" style="143" customWidth="1"/>
  </cols>
  <sheetData>
    <row r="1" spans="1:4" ht="15">
      <c r="A1" s="351" t="s">
        <v>398</v>
      </c>
      <c r="D1" s="144" t="s">
        <v>22</v>
      </c>
    </row>
    <row r="2" spans="3:4" ht="15.75">
      <c r="C2" s="223" t="s">
        <v>23</v>
      </c>
      <c r="D2" s="223"/>
    </row>
    <row r="3" spans="3:4" ht="15.75">
      <c r="C3" s="223" t="s">
        <v>373</v>
      </c>
      <c r="D3" s="223"/>
    </row>
    <row r="4" spans="3:4" ht="15.75">
      <c r="C4" s="224" t="s">
        <v>24</v>
      </c>
      <c r="D4" s="224"/>
    </row>
    <row r="5" spans="3:4" ht="15">
      <c r="C5" s="145"/>
      <c r="D5" s="146"/>
    </row>
    <row r="6" spans="2:4" ht="15.75">
      <c r="B6" s="147" t="s">
        <v>25</v>
      </c>
      <c r="C6" s="7" t="s">
        <v>26</v>
      </c>
      <c r="D6" s="8" t="s">
        <v>27</v>
      </c>
    </row>
    <row r="7" spans="2:4" ht="15">
      <c r="B7" s="148">
        <v>1</v>
      </c>
      <c r="C7" s="9">
        <v>2</v>
      </c>
      <c r="D7" s="10">
        <v>3</v>
      </c>
    </row>
    <row r="8" spans="2:4" ht="15.75">
      <c r="B8" s="149" t="s">
        <v>28</v>
      </c>
      <c r="C8" s="11" t="s">
        <v>29</v>
      </c>
      <c r="D8" s="358">
        <v>261878.59</v>
      </c>
    </row>
    <row r="9" spans="2:4" ht="15" customHeight="1">
      <c r="B9" s="225"/>
      <c r="C9" s="12" t="s">
        <v>30</v>
      </c>
      <c r="D9" s="227">
        <v>173794.9</v>
      </c>
    </row>
    <row r="10" spans="2:4" ht="15" customHeight="1">
      <c r="B10" s="226"/>
      <c r="C10" s="13" t="s">
        <v>31</v>
      </c>
      <c r="D10" s="228"/>
    </row>
    <row r="11" spans="2:4" ht="15" customHeight="1">
      <c r="B11" s="217"/>
      <c r="C11" s="14" t="s">
        <v>32</v>
      </c>
      <c r="D11" s="221">
        <v>170350.5</v>
      </c>
    </row>
    <row r="12" spans="2:4" ht="15.75" customHeight="1">
      <c r="B12" s="218"/>
      <c r="C12" s="15" t="s">
        <v>33</v>
      </c>
      <c r="D12" s="222"/>
    </row>
    <row r="13" spans="2:4" ht="15" customHeight="1">
      <c r="B13" s="150"/>
      <c r="C13" s="16" t="s">
        <v>34</v>
      </c>
      <c r="D13" s="359">
        <v>24329.9</v>
      </c>
    </row>
    <row r="14" spans="2:4" ht="15" customHeight="1">
      <c r="B14" s="217"/>
      <c r="C14" s="14" t="s">
        <v>32</v>
      </c>
      <c r="D14" s="221">
        <v>23266.2</v>
      </c>
    </row>
    <row r="15" spans="2:4" ht="15.75" customHeight="1">
      <c r="B15" s="218"/>
      <c r="C15" s="15" t="s">
        <v>33</v>
      </c>
      <c r="D15" s="222"/>
    </row>
    <row r="16" spans="2:4" ht="15.75">
      <c r="B16" s="151" t="s">
        <v>35</v>
      </c>
      <c r="C16" s="17" t="s">
        <v>36</v>
      </c>
      <c r="D16" s="358">
        <v>-259298.72</v>
      </c>
    </row>
    <row r="17" spans="2:4" ht="15.75" customHeight="1">
      <c r="B17" s="217"/>
      <c r="C17" s="18" t="s">
        <v>30</v>
      </c>
      <c r="D17" s="347">
        <v>0</v>
      </c>
    </row>
    <row r="18" spans="2:4" ht="15.75" customHeight="1">
      <c r="B18" s="218"/>
      <c r="C18" s="19" t="s">
        <v>37</v>
      </c>
      <c r="D18" s="348"/>
    </row>
    <row r="19" spans="2:4" ht="15.75">
      <c r="B19" s="217"/>
      <c r="C19" s="20" t="s">
        <v>38</v>
      </c>
      <c r="D19" s="360">
        <v>0</v>
      </c>
    </row>
    <row r="20" spans="2:4" ht="15.75">
      <c r="B20" s="218"/>
      <c r="C20" s="21" t="s">
        <v>39</v>
      </c>
      <c r="D20" s="361"/>
    </row>
    <row r="21" spans="2:4" ht="15.75">
      <c r="B21" s="152"/>
      <c r="C21" s="21"/>
      <c r="D21" s="361"/>
    </row>
    <row r="22" spans="2:4" ht="30">
      <c r="B22" s="152"/>
      <c r="C22" s="21" t="s">
        <v>40</v>
      </c>
      <c r="D22" s="361">
        <v>0</v>
      </c>
    </row>
    <row r="23" spans="2:4" ht="15.75">
      <c r="B23" s="152"/>
      <c r="C23" s="21" t="s">
        <v>41</v>
      </c>
      <c r="D23" s="361">
        <v>-259513.88</v>
      </c>
    </row>
    <row r="24" spans="2:4" ht="15.75">
      <c r="B24" s="152"/>
      <c r="C24" s="21" t="s">
        <v>42</v>
      </c>
      <c r="D24" s="361">
        <v>215.16</v>
      </c>
    </row>
    <row r="25" spans="2:4" ht="15" customHeight="1">
      <c r="B25" s="152"/>
      <c r="C25" s="22" t="s">
        <v>43</v>
      </c>
      <c r="D25" s="360">
        <v>0</v>
      </c>
    </row>
    <row r="26" spans="2:4" ht="15.75">
      <c r="B26" s="152" t="s">
        <v>44</v>
      </c>
      <c r="C26" s="23" t="s">
        <v>45</v>
      </c>
      <c r="D26" s="358">
        <v>680.25</v>
      </c>
    </row>
    <row r="27" spans="2:4" ht="15" customHeight="1">
      <c r="B27" s="217"/>
      <c r="C27" s="24" t="s">
        <v>30</v>
      </c>
      <c r="D27" s="349">
        <v>0</v>
      </c>
    </row>
    <row r="28" spans="2:4" ht="15" customHeight="1">
      <c r="B28" s="218"/>
      <c r="C28" s="22" t="s">
        <v>46</v>
      </c>
      <c r="D28" s="349"/>
    </row>
    <row r="29" spans="2:4" ht="15.75">
      <c r="B29" s="152"/>
      <c r="C29" s="25" t="s">
        <v>47</v>
      </c>
      <c r="D29" s="362">
        <v>680.25</v>
      </c>
    </row>
    <row r="30" spans="2:4" ht="15.75" customHeight="1">
      <c r="B30" s="217"/>
      <c r="C30" s="26" t="s">
        <v>38</v>
      </c>
      <c r="D30" s="219">
        <v>0</v>
      </c>
    </row>
    <row r="31" spans="2:4" ht="15.75" customHeight="1">
      <c r="B31" s="218"/>
      <c r="C31" s="27" t="s">
        <v>48</v>
      </c>
      <c r="D31" s="220"/>
    </row>
    <row r="33" spans="2:5" ht="15">
      <c r="B33" s="153"/>
      <c r="C33" s="154"/>
      <c r="D33" s="155"/>
      <c r="E33" s="154"/>
    </row>
  </sheetData>
  <sheetProtection/>
  <mergeCells count="16">
    <mergeCell ref="B11:B12"/>
    <mergeCell ref="C2:D2"/>
    <mergeCell ref="C3:D3"/>
    <mergeCell ref="C4:D4"/>
    <mergeCell ref="B9:B10"/>
    <mergeCell ref="D11:D12"/>
    <mergeCell ref="D9:D10"/>
    <mergeCell ref="B30:B31"/>
    <mergeCell ref="B14:B15"/>
    <mergeCell ref="B17:B18"/>
    <mergeCell ref="B19:B20"/>
    <mergeCell ref="B27:B28"/>
    <mergeCell ref="D30:D31"/>
    <mergeCell ref="D14:D15"/>
    <mergeCell ref="D17:D18"/>
    <mergeCell ref="D27:D2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S135"/>
  <sheetViews>
    <sheetView view="pageBreakPreview" zoomScaleSheetLayoutView="100" zoomScalePageLayoutView="0" workbookViewId="0" topLeftCell="B1">
      <pane xSplit="2" ySplit="9" topLeftCell="D10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L98" sqref="L98"/>
    </sheetView>
  </sheetViews>
  <sheetFormatPr defaultColWidth="9.140625" defaultRowHeight="15"/>
  <cols>
    <col min="1" max="1" width="10.8515625" style="157" hidden="1" customWidth="1"/>
    <col min="2" max="2" width="35.8515625" style="157" customWidth="1"/>
    <col min="3" max="3" width="7.140625" style="158" customWidth="1"/>
    <col min="4" max="6" width="8.57421875" style="158" customWidth="1"/>
    <col min="7" max="7" width="10.421875" style="158" customWidth="1"/>
    <col min="8" max="10" width="8.57421875" style="158" customWidth="1"/>
    <col min="11" max="11" width="10.7109375" style="157" customWidth="1"/>
    <col min="12" max="12" width="15.57421875" style="157" customWidth="1"/>
    <col min="13" max="13" width="10.57421875" style="157" customWidth="1"/>
    <col min="14" max="14" width="11.421875" style="157" customWidth="1"/>
    <col min="15" max="15" width="11.28125" style="157" customWidth="1"/>
    <col min="16" max="16" width="11.140625" style="157" customWidth="1"/>
    <col min="17" max="17" width="12.00390625" style="157" customWidth="1"/>
    <col min="18" max="18" width="11.57421875" style="157" customWidth="1"/>
    <col min="19" max="19" width="17.421875" style="159" customWidth="1"/>
    <col min="20" max="16384" width="9.140625" style="157" customWidth="1"/>
  </cols>
  <sheetData>
    <row r="1" spans="15:18" ht="30.75" customHeight="1">
      <c r="O1" s="229" t="s">
        <v>364</v>
      </c>
      <c r="P1" s="229"/>
      <c r="Q1" s="229"/>
      <c r="R1" s="229"/>
    </row>
    <row r="2" spans="2:18" ht="15.75">
      <c r="B2" s="230" t="s">
        <v>49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2:18" ht="15.75">
      <c r="B3" s="230" t="s">
        <v>391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2:10" ht="15">
      <c r="B4" s="160"/>
      <c r="C4" s="161"/>
      <c r="D4" s="161"/>
      <c r="E4" s="161"/>
      <c r="F4" s="161"/>
      <c r="G4" s="161"/>
      <c r="H4" s="161"/>
      <c r="I4" s="161"/>
      <c r="J4" s="161"/>
    </row>
    <row r="5" spans="2:18" ht="14.25" customHeight="1">
      <c r="B5" s="231" t="s">
        <v>26</v>
      </c>
      <c r="C5" s="232" t="s">
        <v>51</v>
      </c>
      <c r="D5" s="240" t="s">
        <v>52</v>
      </c>
      <c r="E5" s="241"/>
      <c r="F5" s="241"/>
      <c r="G5" s="241"/>
      <c r="H5" s="241"/>
      <c r="I5" s="241"/>
      <c r="J5" s="242"/>
      <c r="K5" s="231" t="s">
        <v>53</v>
      </c>
      <c r="L5" s="231"/>
      <c r="M5" s="231"/>
      <c r="N5" s="231"/>
      <c r="O5" s="231"/>
      <c r="P5" s="231"/>
      <c r="Q5" s="231"/>
      <c r="R5" s="231"/>
    </row>
    <row r="6" spans="2:19" ht="12.75" customHeight="1">
      <c r="B6" s="231"/>
      <c r="C6" s="233"/>
      <c r="D6" s="243"/>
      <c r="E6" s="244"/>
      <c r="F6" s="244"/>
      <c r="G6" s="244"/>
      <c r="H6" s="244"/>
      <c r="I6" s="244"/>
      <c r="J6" s="245"/>
      <c r="K6" s="231" t="s">
        <v>54</v>
      </c>
      <c r="L6" s="231" t="s">
        <v>55</v>
      </c>
      <c r="M6" s="231"/>
      <c r="N6" s="231"/>
      <c r="O6" s="231"/>
      <c r="P6" s="231"/>
      <c r="Q6" s="231"/>
      <c r="R6" s="231"/>
      <c r="S6" s="162" t="s">
        <v>167</v>
      </c>
    </row>
    <row r="7" spans="2:19" ht="57" customHeight="1">
      <c r="B7" s="231"/>
      <c r="C7" s="233"/>
      <c r="D7" s="163" t="s">
        <v>274</v>
      </c>
      <c r="E7" s="163" t="s">
        <v>275</v>
      </c>
      <c r="F7" s="163" t="s">
        <v>276</v>
      </c>
      <c r="G7" s="163" t="s">
        <v>277</v>
      </c>
      <c r="H7" s="163" t="s">
        <v>278</v>
      </c>
      <c r="I7" s="163" t="s">
        <v>118</v>
      </c>
      <c r="J7" s="246" t="s">
        <v>288</v>
      </c>
      <c r="K7" s="231"/>
      <c r="L7" s="232" t="s">
        <v>176</v>
      </c>
      <c r="M7" s="237" t="s">
        <v>175</v>
      </c>
      <c r="N7" s="232" t="s">
        <v>57</v>
      </c>
      <c r="O7" s="232" t="s">
        <v>58</v>
      </c>
      <c r="P7" s="232" t="s">
        <v>59</v>
      </c>
      <c r="Q7" s="235" t="s">
        <v>60</v>
      </c>
      <c r="R7" s="236"/>
      <c r="S7" s="164" t="s">
        <v>118</v>
      </c>
    </row>
    <row r="8" spans="2:18" ht="79.5" customHeight="1">
      <c r="B8" s="231"/>
      <c r="C8" s="234"/>
      <c r="D8" s="165" t="s">
        <v>279</v>
      </c>
      <c r="E8" s="165" t="s">
        <v>280</v>
      </c>
      <c r="F8" s="165" t="s">
        <v>280</v>
      </c>
      <c r="G8" s="165" t="s">
        <v>281</v>
      </c>
      <c r="H8" s="165" t="s">
        <v>279</v>
      </c>
      <c r="I8" s="165" t="s">
        <v>279</v>
      </c>
      <c r="J8" s="247"/>
      <c r="K8" s="231"/>
      <c r="L8" s="234"/>
      <c r="M8" s="238"/>
      <c r="N8" s="234"/>
      <c r="O8" s="234"/>
      <c r="P8" s="234"/>
      <c r="Q8" s="166" t="s">
        <v>61</v>
      </c>
      <c r="R8" s="166" t="s">
        <v>62</v>
      </c>
    </row>
    <row r="9" spans="2:18" ht="15">
      <c r="B9" s="166">
        <v>1</v>
      </c>
      <c r="C9" s="167">
        <v>2</v>
      </c>
      <c r="D9" s="235">
        <v>3</v>
      </c>
      <c r="E9" s="239"/>
      <c r="F9" s="239"/>
      <c r="G9" s="239"/>
      <c r="H9" s="239"/>
      <c r="I9" s="239"/>
      <c r="J9" s="236"/>
      <c r="K9" s="167">
        <v>4</v>
      </c>
      <c r="L9" s="167">
        <v>5</v>
      </c>
      <c r="M9" s="58" t="s">
        <v>177</v>
      </c>
      <c r="N9" s="167">
        <v>6</v>
      </c>
      <c r="O9" s="167">
        <v>7</v>
      </c>
      <c r="P9" s="166">
        <v>8</v>
      </c>
      <c r="Q9" s="166">
        <v>9</v>
      </c>
      <c r="R9" s="166">
        <v>10</v>
      </c>
    </row>
    <row r="10" spans="2:19" s="170" customFormat="1" ht="15">
      <c r="B10" s="168" t="s">
        <v>63</v>
      </c>
      <c r="C10" s="43">
        <v>100</v>
      </c>
      <c r="D10" s="43" t="s">
        <v>64</v>
      </c>
      <c r="E10" s="43" t="s">
        <v>64</v>
      </c>
      <c r="F10" s="43" t="s">
        <v>64</v>
      </c>
      <c r="G10" s="43" t="s">
        <v>64</v>
      </c>
      <c r="H10" s="43" t="s">
        <v>64</v>
      </c>
      <c r="I10" s="43" t="s">
        <v>64</v>
      </c>
      <c r="J10" s="43" t="s">
        <v>64</v>
      </c>
      <c r="K10" s="212">
        <f>L10+N10+Q10</f>
        <v>28561145</v>
      </c>
      <c r="L10" s="212">
        <f>L14+L15+L13</f>
        <v>24961218</v>
      </c>
      <c r="M10" s="212"/>
      <c r="N10" s="212">
        <f>N18</f>
        <v>42627</v>
      </c>
      <c r="O10" s="212"/>
      <c r="P10" s="212"/>
      <c r="Q10" s="212">
        <f>Q14</f>
        <v>3557300</v>
      </c>
      <c r="R10" s="212"/>
      <c r="S10" s="169"/>
    </row>
    <row r="11" spans="2:18" ht="15">
      <c r="B11" s="171" t="s">
        <v>32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208"/>
      <c r="M11" s="208"/>
      <c r="N11" s="208"/>
      <c r="O11" s="208"/>
      <c r="P11" s="208"/>
      <c r="Q11" s="208"/>
      <c r="R11" s="208"/>
    </row>
    <row r="12" spans="2:18" ht="15">
      <c r="B12" s="171" t="s">
        <v>65</v>
      </c>
      <c r="C12" s="166">
        <v>110</v>
      </c>
      <c r="D12" s="166"/>
      <c r="E12" s="166"/>
      <c r="F12" s="166"/>
      <c r="G12" s="166"/>
      <c r="H12" s="166"/>
      <c r="I12" s="166"/>
      <c r="J12" s="166"/>
      <c r="K12" s="166"/>
      <c r="L12" s="208" t="s">
        <v>64</v>
      </c>
      <c r="M12" s="208"/>
      <c r="N12" s="208" t="s">
        <v>64</v>
      </c>
      <c r="O12" s="208" t="s">
        <v>64</v>
      </c>
      <c r="P12" s="208" t="s">
        <v>64</v>
      </c>
      <c r="Q12" s="208"/>
      <c r="R12" s="208" t="s">
        <v>64</v>
      </c>
    </row>
    <row r="13" spans="2:18" ht="15">
      <c r="B13" s="171"/>
      <c r="C13" s="166"/>
      <c r="D13" s="166"/>
      <c r="E13" s="166"/>
      <c r="F13" s="166"/>
      <c r="G13" s="166"/>
      <c r="H13" s="166"/>
      <c r="I13" s="166"/>
      <c r="J13" s="166"/>
      <c r="K13" s="166"/>
      <c r="L13" s="208"/>
      <c r="M13" s="208"/>
      <c r="N13" s="208"/>
      <c r="O13" s="208"/>
      <c r="P13" s="208"/>
      <c r="Q13" s="208"/>
      <c r="R13" s="208"/>
    </row>
    <row r="14" spans="2:18" ht="15">
      <c r="B14" s="172" t="s">
        <v>66</v>
      </c>
      <c r="C14" s="166">
        <v>120</v>
      </c>
      <c r="D14" s="156"/>
      <c r="E14" s="156"/>
      <c r="F14" s="156"/>
      <c r="G14" s="156"/>
      <c r="H14" s="156"/>
      <c r="I14" s="156"/>
      <c r="J14" s="156"/>
      <c r="K14" s="208">
        <f>L14+Q14</f>
        <v>28518518</v>
      </c>
      <c r="L14" s="207">
        <v>24961218</v>
      </c>
      <c r="M14" s="208"/>
      <c r="N14" s="208" t="s">
        <v>64</v>
      </c>
      <c r="O14" s="208" t="s">
        <v>64</v>
      </c>
      <c r="P14" s="208"/>
      <c r="Q14" s="208">
        <v>3557300</v>
      </c>
      <c r="R14" s="208"/>
    </row>
    <row r="15" spans="2:18" ht="15">
      <c r="B15" s="173"/>
      <c r="C15" s="166"/>
      <c r="D15" s="156"/>
      <c r="E15" s="156"/>
      <c r="F15" s="156"/>
      <c r="G15" s="156"/>
      <c r="H15" s="156"/>
      <c r="I15" s="156"/>
      <c r="J15" s="156"/>
      <c r="K15" s="166"/>
      <c r="L15" s="208"/>
      <c r="M15" s="208"/>
      <c r="N15" s="208"/>
      <c r="O15" s="208"/>
      <c r="P15" s="208"/>
      <c r="Q15" s="208"/>
      <c r="R15" s="208"/>
    </row>
    <row r="16" spans="2:18" ht="22.5">
      <c r="B16" s="171" t="s">
        <v>67</v>
      </c>
      <c r="C16" s="166">
        <v>130</v>
      </c>
      <c r="D16" s="156"/>
      <c r="E16" s="156"/>
      <c r="F16" s="156"/>
      <c r="G16" s="156"/>
      <c r="H16" s="156"/>
      <c r="I16" s="156"/>
      <c r="J16" s="156"/>
      <c r="K16" s="166"/>
      <c r="L16" s="208" t="s">
        <v>64</v>
      </c>
      <c r="M16" s="208"/>
      <c r="N16" s="208" t="s">
        <v>64</v>
      </c>
      <c r="O16" s="208" t="s">
        <v>64</v>
      </c>
      <c r="P16" s="208" t="s">
        <v>64</v>
      </c>
      <c r="Q16" s="208"/>
      <c r="R16" s="208" t="s">
        <v>64</v>
      </c>
    </row>
    <row r="17" spans="2:18" ht="45.75" thickBot="1">
      <c r="B17" s="174" t="s">
        <v>68</v>
      </c>
      <c r="C17" s="166">
        <v>140</v>
      </c>
      <c r="D17" s="166"/>
      <c r="E17" s="166"/>
      <c r="F17" s="166"/>
      <c r="G17" s="166"/>
      <c r="H17" s="166"/>
      <c r="I17" s="166"/>
      <c r="J17" s="166"/>
      <c r="K17" s="166"/>
      <c r="L17" s="208" t="s">
        <v>64</v>
      </c>
      <c r="M17" s="208"/>
      <c r="N17" s="208" t="s">
        <v>64</v>
      </c>
      <c r="O17" s="208" t="s">
        <v>64</v>
      </c>
      <c r="P17" s="208" t="s">
        <v>64</v>
      </c>
      <c r="Q17" s="208"/>
      <c r="R17" s="208" t="s">
        <v>64</v>
      </c>
    </row>
    <row r="18" spans="2:18" ht="15.75" thickBot="1">
      <c r="B18" s="175" t="s">
        <v>69</v>
      </c>
      <c r="C18" s="166">
        <v>150</v>
      </c>
      <c r="D18" s="156"/>
      <c r="E18" s="156"/>
      <c r="F18" s="156"/>
      <c r="G18" s="156"/>
      <c r="H18" s="156"/>
      <c r="I18" s="156"/>
      <c r="J18" s="156"/>
      <c r="K18" s="208">
        <f>N18</f>
        <v>42627</v>
      </c>
      <c r="L18" s="208" t="s">
        <v>64</v>
      </c>
      <c r="M18" s="208"/>
      <c r="N18" s="208">
        <v>42627</v>
      </c>
      <c r="O18" s="208"/>
      <c r="P18" s="208" t="s">
        <v>64</v>
      </c>
      <c r="Q18" s="208" t="s">
        <v>64</v>
      </c>
      <c r="R18" s="208" t="s">
        <v>64</v>
      </c>
    </row>
    <row r="19" spans="2:18" ht="15">
      <c r="B19" s="171" t="s">
        <v>70</v>
      </c>
      <c r="C19" s="166">
        <v>160</v>
      </c>
      <c r="D19" s="166"/>
      <c r="E19" s="166"/>
      <c r="F19" s="166"/>
      <c r="G19" s="166"/>
      <c r="H19" s="166"/>
      <c r="I19" s="166"/>
      <c r="J19" s="166"/>
      <c r="K19" s="166"/>
      <c r="L19" s="208" t="s">
        <v>64</v>
      </c>
      <c r="M19" s="208"/>
      <c r="N19" s="208" t="s">
        <v>64</v>
      </c>
      <c r="O19" s="208" t="s">
        <v>64</v>
      </c>
      <c r="P19" s="208" t="s">
        <v>64</v>
      </c>
      <c r="Q19" s="208"/>
      <c r="R19" s="208"/>
    </row>
    <row r="20" spans="2:18" ht="15">
      <c r="B20" s="171" t="s">
        <v>71</v>
      </c>
      <c r="C20" s="166">
        <v>180</v>
      </c>
      <c r="D20" s="166" t="s">
        <v>64</v>
      </c>
      <c r="E20" s="166" t="s">
        <v>64</v>
      </c>
      <c r="F20" s="166" t="s">
        <v>64</v>
      </c>
      <c r="G20" s="166" t="s">
        <v>64</v>
      </c>
      <c r="H20" s="166" t="s">
        <v>64</v>
      </c>
      <c r="I20" s="166" t="s">
        <v>64</v>
      </c>
      <c r="J20" s="166" t="s">
        <v>64</v>
      </c>
      <c r="K20" s="166"/>
      <c r="L20" s="208" t="s">
        <v>64</v>
      </c>
      <c r="M20" s="208"/>
      <c r="N20" s="208" t="s">
        <v>64</v>
      </c>
      <c r="O20" s="208" t="s">
        <v>64</v>
      </c>
      <c r="P20" s="208" t="s">
        <v>64</v>
      </c>
      <c r="Q20" s="208"/>
      <c r="R20" s="208" t="s">
        <v>64</v>
      </c>
    </row>
    <row r="21" spans="2:18" ht="15">
      <c r="B21" s="171"/>
      <c r="C21" s="166"/>
      <c r="D21" s="166"/>
      <c r="E21" s="166"/>
      <c r="F21" s="166"/>
      <c r="G21" s="166"/>
      <c r="H21" s="166"/>
      <c r="I21" s="166"/>
      <c r="J21" s="166"/>
      <c r="K21" s="166"/>
      <c r="L21" s="208"/>
      <c r="M21" s="208"/>
      <c r="N21" s="208"/>
      <c r="O21" s="208"/>
      <c r="P21" s="208"/>
      <c r="Q21" s="208"/>
      <c r="R21" s="208"/>
    </row>
    <row r="22" spans="2:19" s="170" customFormat="1" ht="15">
      <c r="B22" s="168" t="s">
        <v>72</v>
      </c>
      <c r="C22" s="43">
        <v>200</v>
      </c>
      <c r="D22" s="43" t="s">
        <v>64</v>
      </c>
      <c r="E22" s="43" t="s">
        <v>64</v>
      </c>
      <c r="F22" s="43" t="s">
        <v>64</v>
      </c>
      <c r="G22" s="43" t="s">
        <v>64</v>
      </c>
      <c r="H22" s="43" t="s">
        <v>64</v>
      </c>
      <c r="I22" s="43" t="s">
        <v>64</v>
      </c>
      <c r="J22" s="43" t="s">
        <v>64</v>
      </c>
      <c r="K22" s="211">
        <f aca="true" t="shared" si="0" ref="K22:R22">K24+K40+K46+K52+K54+K56</f>
        <v>28467345</v>
      </c>
      <c r="L22" s="211">
        <f t="shared" si="0"/>
        <v>24961218</v>
      </c>
      <c r="M22" s="211">
        <f t="shared" si="0"/>
        <v>0</v>
      </c>
      <c r="N22" s="211">
        <f t="shared" si="0"/>
        <v>42627</v>
      </c>
      <c r="O22" s="211">
        <f t="shared" si="0"/>
        <v>0</v>
      </c>
      <c r="P22" s="211">
        <f t="shared" si="0"/>
        <v>0</v>
      </c>
      <c r="Q22" s="211">
        <f t="shared" si="0"/>
        <v>3557300</v>
      </c>
      <c r="R22" s="211">
        <f t="shared" si="0"/>
        <v>0</v>
      </c>
      <c r="S22" s="169" t="s">
        <v>168</v>
      </c>
    </row>
    <row r="23" spans="2:18" ht="15">
      <c r="B23" s="171" t="s">
        <v>73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208"/>
      <c r="M23" s="208"/>
      <c r="N23" s="208"/>
      <c r="O23" s="208"/>
      <c r="P23" s="208"/>
      <c r="Q23" s="208"/>
      <c r="R23" s="208"/>
    </row>
    <row r="24" spans="2:19" s="170" customFormat="1" ht="15">
      <c r="B24" s="177" t="s">
        <v>283</v>
      </c>
      <c r="C24" s="178">
        <v>210</v>
      </c>
      <c r="D24" s="178"/>
      <c r="E24" s="178"/>
      <c r="F24" s="178"/>
      <c r="G24" s="178"/>
      <c r="H24" s="178"/>
      <c r="I24" s="178"/>
      <c r="J24" s="178"/>
      <c r="K24" s="211">
        <f>L24+N24</f>
        <v>16883592</v>
      </c>
      <c r="L24" s="211">
        <f aca="true" t="shared" si="1" ref="L24:R24">L26+L35</f>
        <v>16846965</v>
      </c>
      <c r="M24" s="211">
        <f t="shared" si="1"/>
        <v>0</v>
      </c>
      <c r="N24" s="211">
        <f t="shared" si="1"/>
        <v>36627</v>
      </c>
      <c r="O24" s="211">
        <f t="shared" si="1"/>
        <v>0</v>
      </c>
      <c r="P24" s="211">
        <f t="shared" si="1"/>
        <v>0</v>
      </c>
      <c r="Q24" s="211">
        <f t="shared" si="1"/>
        <v>0</v>
      </c>
      <c r="R24" s="211">
        <f t="shared" si="1"/>
        <v>0</v>
      </c>
      <c r="S24" s="169" t="s">
        <v>169</v>
      </c>
    </row>
    <row r="25" spans="2:18" ht="15">
      <c r="B25" s="179" t="s">
        <v>30</v>
      </c>
      <c r="C25" s="180"/>
      <c r="D25" s="180"/>
      <c r="E25" s="180"/>
      <c r="F25" s="180"/>
      <c r="G25" s="180"/>
      <c r="H25" s="180"/>
      <c r="I25" s="180"/>
      <c r="J25" s="180"/>
      <c r="K25" s="166"/>
      <c r="L25" s="208"/>
      <c r="M25" s="208"/>
      <c r="N25" s="208"/>
      <c r="O25" s="208"/>
      <c r="P25" s="208"/>
      <c r="Q25" s="208"/>
      <c r="R25" s="208"/>
    </row>
    <row r="26" spans="2:19" s="170" customFormat="1" ht="20.25" customHeight="1">
      <c r="B26" s="181" t="s">
        <v>74</v>
      </c>
      <c r="C26" s="182">
        <v>211</v>
      </c>
      <c r="D26" s="182">
        <v>907</v>
      </c>
      <c r="E26" s="182"/>
      <c r="F26" s="182"/>
      <c r="G26" s="182"/>
      <c r="H26" s="183"/>
      <c r="I26" s="183"/>
      <c r="J26" s="182"/>
      <c r="K26" s="210">
        <f>SUM(K27:K34)</f>
        <v>16883592</v>
      </c>
      <c r="L26" s="210">
        <f>SUM(L27:L34)</f>
        <v>16846965</v>
      </c>
      <c r="M26" s="210">
        <f>SUM(M27:M31)</f>
        <v>0</v>
      </c>
      <c r="N26" s="210">
        <f>SUM(N27:N34)</f>
        <v>36627</v>
      </c>
      <c r="O26" s="210">
        <f>SUM(O27:O31)</f>
        <v>0</v>
      </c>
      <c r="P26" s="210">
        <f>SUM(P27:P31)</f>
        <v>0</v>
      </c>
      <c r="Q26" s="210">
        <f>SUM(Q27:Q31)</f>
        <v>0</v>
      </c>
      <c r="R26" s="210">
        <f>SUM(R27:R31)</f>
        <v>0</v>
      </c>
      <c r="S26" s="169" t="s">
        <v>169</v>
      </c>
    </row>
    <row r="27" spans="2:19" s="189" customFormat="1" ht="15">
      <c r="B27" s="185" t="s">
        <v>282</v>
      </c>
      <c r="C27" s="186"/>
      <c r="D27" s="186" t="s">
        <v>377</v>
      </c>
      <c r="E27" s="186" t="s">
        <v>374</v>
      </c>
      <c r="F27" s="186" t="s">
        <v>375</v>
      </c>
      <c r="G27" s="186" t="s">
        <v>376</v>
      </c>
      <c r="H27" s="186">
        <v>111</v>
      </c>
      <c r="I27" s="186">
        <v>211</v>
      </c>
      <c r="J27" s="186"/>
      <c r="K27" s="209">
        <f>L27</f>
        <v>2425088</v>
      </c>
      <c r="L27" s="209">
        <v>2425088</v>
      </c>
      <c r="M27" s="209"/>
      <c r="N27" s="209"/>
      <c r="O27" s="209"/>
      <c r="P27" s="209"/>
      <c r="Q27" s="209"/>
      <c r="R27" s="209"/>
      <c r="S27" s="188"/>
    </row>
    <row r="28" spans="2:19" s="189" customFormat="1" ht="15">
      <c r="B28" s="185" t="s">
        <v>282</v>
      </c>
      <c r="C28" s="186"/>
      <c r="D28" s="186" t="s">
        <v>377</v>
      </c>
      <c r="E28" s="186" t="s">
        <v>374</v>
      </c>
      <c r="F28" s="186" t="s">
        <v>375</v>
      </c>
      <c r="G28" s="186" t="s">
        <v>378</v>
      </c>
      <c r="H28" s="186">
        <v>111</v>
      </c>
      <c r="I28" s="186">
        <v>211</v>
      </c>
      <c r="J28" s="186"/>
      <c r="K28" s="209">
        <f>L28</f>
        <v>10300768</v>
      </c>
      <c r="L28" s="209">
        <v>10300768</v>
      </c>
      <c r="M28" s="209"/>
      <c r="N28" s="209"/>
      <c r="O28" s="209"/>
      <c r="P28" s="209"/>
      <c r="Q28" s="209"/>
      <c r="R28" s="209"/>
      <c r="S28" s="188"/>
    </row>
    <row r="29" spans="2:19" s="189" customFormat="1" ht="15">
      <c r="B29" s="185" t="s">
        <v>282</v>
      </c>
      <c r="C29" s="186"/>
      <c r="D29" s="186" t="s">
        <v>377</v>
      </c>
      <c r="E29" s="186" t="s">
        <v>374</v>
      </c>
      <c r="F29" s="186" t="s">
        <v>375</v>
      </c>
      <c r="G29" s="186" t="s">
        <v>379</v>
      </c>
      <c r="H29" s="186">
        <v>111</v>
      </c>
      <c r="I29" s="186">
        <v>211</v>
      </c>
      <c r="J29" s="186"/>
      <c r="K29" s="209">
        <f>L29</f>
        <v>213441</v>
      </c>
      <c r="L29" s="209">
        <v>213441</v>
      </c>
      <c r="M29" s="209"/>
      <c r="N29" s="209"/>
      <c r="O29" s="209"/>
      <c r="P29" s="209"/>
      <c r="Q29" s="209"/>
      <c r="R29" s="209"/>
      <c r="S29" s="188"/>
    </row>
    <row r="30" spans="2:19" s="189" customFormat="1" ht="15">
      <c r="B30" s="185" t="s">
        <v>282</v>
      </c>
      <c r="C30" s="186"/>
      <c r="D30" s="186" t="s">
        <v>377</v>
      </c>
      <c r="E30" s="186" t="s">
        <v>374</v>
      </c>
      <c r="F30" s="186" t="s">
        <v>375</v>
      </c>
      <c r="G30" s="186" t="s">
        <v>376</v>
      </c>
      <c r="H30" s="186">
        <v>111</v>
      </c>
      <c r="I30" s="186">
        <v>211</v>
      </c>
      <c r="J30" s="186"/>
      <c r="K30" s="209">
        <f>L30+M30+N30</f>
        <v>28131.34</v>
      </c>
      <c r="L30" s="209"/>
      <c r="M30" s="209"/>
      <c r="N30" s="209">
        <v>28131.34</v>
      </c>
      <c r="O30" s="209"/>
      <c r="P30" s="209"/>
      <c r="Q30" s="209"/>
      <c r="R30" s="209"/>
      <c r="S30" s="188"/>
    </row>
    <row r="31" spans="2:19" s="189" customFormat="1" ht="45" customHeight="1">
      <c r="B31" s="185" t="s">
        <v>347</v>
      </c>
      <c r="C31" s="186"/>
      <c r="D31" s="186" t="s">
        <v>377</v>
      </c>
      <c r="E31" s="186" t="s">
        <v>374</v>
      </c>
      <c r="F31" s="186" t="s">
        <v>375</v>
      </c>
      <c r="G31" s="186" t="s">
        <v>376</v>
      </c>
      <c r="H31" s="186">
        <v>119</v>
      </c>
      <c r="I31" s="186">
        <v>213</v>
      </c>
      <c r="J31" s="186"/>
      <c r="K31" s="209">
        <f>L31</f>
        <v>732377</v>
      </c>
      <c r="L31" s="209">
        <v>732377</v>
      </c>
      <c r="M31" s="209"/>
      <c r="N31" s="209"/>
      <c r="O31" s="209"/>
      <c r="P31" s="209"/>
      <c r="Q31" s="209"/>
      <c r="R31" s="209"/>
      <c r="S31" s="188"/>
    </row>
    <row r="32" spans="2:19" s="189" customFormat="1" ht="45" customHeight="1">
      <c r="B32" s="185" t="s">
        <v>347</v>
      </c>
      <c r="C32" s="186"/>
      <c r="D32" s="186" t="s">
        <v>377</v>
      </c>
      <c r="E32" s="186" t="s">
        <v>374</v>
      </c>
      <c r="F32" s="186" t="s">
        <v>375</v>
      </c>
      <c r="G32" s="186" t="s">
        <v>378</v>
      </c>
      <c r="H32" s="186">
        <v>119</v>
      </c>
      <c r="I32" s="186">
        <v>213</v>
      </c>
      <c r="J32" s="186"/>
      <c r="K32" s="209">
        <f>L32</f>
        <v>3110832</v>
      </c>
      <c r="L32" s="209">
        <v>3110832</v>
      </c>
      <c r="M32" s="209"/>
      <c r="N32" s="209"/>
      <c r="O32" s="209"/>
      <c r="P32" s="209"/>
      <c r="Q32" s="209"/>
      <c r="R32" s="209"/>
      <c r="S32" s="188"/>
    </row>
    <row r="33" spans="2:19" s="189" customFormat="1" ht="45" customHeight="1">
      <c r="B33" s="185" t="s">
        <v>347</v>
      </c>
      <c r="C33" s="186"/>
      <c r="D33" s="186" t="s">
        <v>377</v>
      </c>
      <c r="E33" s="186" t="s">
        <v>374</v>
      </c>
      <c r="F33" s="186" t="s">
        <v>375</v>
      </c>
      <c r="G33" s="186" t="s">
        <v>379</v>
      </c>
      <c r="H33" s="186">
        <v>119</v>
      </c>
      <c r="I33" s="186">
        <v>213</v>
      </c>
      <c r="J33" s="186"/>
      <c r="K33" s="209">
        <f>L33</f>
        <v>64459</v>
      </c>
      <c r="L33" s="209">
        <v>64459</v>
      </c>
      <c r="M33" s="209"/>
      <c r="N33" s="209"/>
      <c r="O33" s="209"/>
      <c r="P33" s="209"/>
      <c r="Q33" s="209"/>
      <c r="R33" s="209"/>
      <c r="S33" s="188"/>
    </row>
    <row r="34" spans="2:19" s="189" customFormat="1" ht="45" customHeight="1">
      <c r="B34" s="185" t="s">
        <v>347</v>
      </c>
      <c r="C34" s="186"/>
      <c r="D34" s="186" t="s">
        <v>377</v>
      </c>
      <c r="E34" s="186" t="s">
        <v>374</v>
      </c>
      <c r="F34" s="186" t="s">
        <v>375</v>
      </c>
      <c r="G34" s="186" t="s">
        <v>376</v>
      </c>
      <c r="H34" s="186">
        <v>119</v>
      </c>
      <c r="I34" s="186">
        <v>213</v>
      </c>
      <c r="J34" s="186"/>
      <c r="K34" s="209">
        <f>L34+M34+N34</f>
        <v>8495.66</v>
      </c>
      <c r="L34" s="209"/>
      <c r="M34" s="209"/>
      <c r="N34" s="209">
        <v>8495.66</v>
      </c>
      <c r="O34" s="209"/>
      <c r="P34" s="209"/>
      <c r="Q34" s="209"/>
      <c r="R34" s="209"/>
      <c r="S34" s="188"/>
    </row>
    <row r="35" spans="2:19" s="192" customFormat="1" ht="24" customHeight="1">
      <c r="B35" s="181" t="s">
        <v>360</v>
      </c>
      <c r="C35" s="190"/>
      <c r="D35" s="190"/>
      <c r="E35" s="190"/>
      <c r="F35" s="190"/>
      <c r="G35" s="190"/>
      <c r="H35" s="190"/>
      <c r="I35" s="190"/>
      <c r="J35" s="190"/>
      <c r="K35" s="184">
        <f>SUM(K36:K39)</f>
        <v>0</v>
      </c>
      <c r="L35" s="210">
        <f aca="true" t="shared" si="2" ref="L35:R35">SUM(L36:L39)</f>
        <v>0</v>
      </c>
      <c r="M35" s="210">
        <f t="shared" si="2"/>
        <v>0</v>
      </c>
      <c r="N35" s="210">
        <f t="shared" si="2"/>
        <v>0</v>
      </c>
      <c r="O35" s="210">
        <f t="shared" si="2"/>
        <v>0</v>
      </c>
      <c r="P35" s="210">
        <f t="shared" si="2"/>
        <v>0</v>
      </c>
      <c r="Q35" s="210">
        <f t="shared" si="2"/>
        <v>0</v>
      </c>
      <c r="R35" s="210">
        <f t="shared" si="2"/>
        <v>0</v>
      </c>
      <c r="S35" s="191"/>
    </row>
    <row r="36" spans="2:19" s="189" customFormat="1" ht="33.75">
      <c r="B36" s="185" t="s">
        <v>346</v>
      </c>
      <c r="C36" s="186"/>
      <c r="D36" s="186"/>
      <c r="E36" s="186"/>
      <c r="F36" s="186"/>
      <c r="G36" s="186"/>
      <c r="H36" s="186">
        <v>112</v>
      </c>
      <c r="I36" s="186">
        <v>212</v>
      </c>
      <c r="J36" s="186"/>
      <c r="K36" s="187"/>
      <c r="L36" s="209"/>
      <c r="M36" s="209"/>
      <c r="N36" s="209"/>
      <c r="O36" s="209"/>
      <c r="P36" s="209"/>
      <c r="Q36" s="209"/>
      <c r="R36" s="209"/>
      <c r="S36" s="188"/>
    </row>
    <row r="37" spans="2:19" s="189" customFormat="1" ht="22.5">
      <c r="B37" s="185" t="s">
        <v>345</v>
      </c>
      <c r="C37" s="186"/>
      <c r="D37" s="186"/>
      <c r="E37" s="186"/>
      <c r="F37" s="186"/>
      <c r="G37" s="186"/>
      <c r="H37" s="186">
        <v>112</v>
      </c>
      <c r="I37" s="186">
        <v>222</v>
      </c>
      <c r="J37" s="186"/>
      <c r="K37" s="187"/>
      <c r="L37" s="209"/>
      <c r="M37" s="209"/>
      <c r="N37" s="209"/>
      <c r="O37" s="209"/>
      <c r="P37" s="209"/>
      <c r="Q37" s="209"/>
      <c r="R37" s="209"/>
      <c r="S37" s="188"/>
    </row>
    <row r="38" spans="2:19" s="189" customFormat="1" ht="45">
      <c r="B38" s="185" t="s">
        <v>344</v>
      </c>
      <c r="C38" s="186"/>
      <c r="D38" s="186"/>
      <c r="E38" s="186"/>
      <c r="F38" s="186"/>
      <c r="G38" s="186"/>
      <c r="H38" s="186">
        <v>112</v>
      </c>
      <c r="I38" s="186">
        <v>226</v>
      </c>
      <c r="J38" s="186" t="s">
        <v>144</v>
      </c>
      <c r="K38" s="187"/>
      <c r="L38" s="209"/>
      <c r="M38" s="209"/>
      <c r="N38" s="209"/>
      <c r="O38" s="209"/>
      <c r="P38" s="209"/>
      <c r="Q38" s="209"/>
      <c r="R38" s="209"/>
      <c r="S38" s="188"/>
    </row>
    <row r="39" spans="2:18" ht="15">
      <c r="B39" s="193"/>
      <c r="C39" s="180"/>
      <c r="D39" s="180"/>
      <c r="E39" s="180"/>
      <c r="F39" s="180"/>
      <c r="G39" s="180"/>
      <c r="H39" s="180"/>
      <c r="I39" s="180"/>
      <c r="J39" s="180"/>
      <c r="K39" s="166"/>
      <c r="L39" s="208"/>
      <c r="M39" s="208"/>
      <c r="N39" s="208"/>
      <c r="O39" s="208"/>
      <c r="P39" s="208"/>
      <c r="Q39" s="208"/>
      <c r="R39" s="208"/>
    </row>
    <row r="40" spans="2:19" s="170" customFormat="1" ht="21">
      <c r="B40" s="177" t="s">
        <v>284</v>
      </c>
      <c r="C40" s="194">
        <v>220</v>
      </c>
      <c r="D40" s="194"/>
      <c r="E40" s="194"/>
      <c r="F40" s="194"/>
      <c r="G40" s="194"/>
      <c r="H40" s="194"/>
      <c r="I40" s="194"/>
      <c r="J40" s="194"/>
      <c r="K40" s="176">
        <f>SUM(K42:K45)</f>
        <v>0</v>
      </c>
      <c r="L40" s="211">
        <f aca="true" t="shared" si="3" ref="L40:R40">SUM(L42:L45)</f>
        <v>0</v>
      </c>
      <c r="M40" s="211">
        <f t="shared" si="3"/>
        <v>0</v>
      </c>
      <c r="N40" s="211">
        <f t="shared" si="3"/>
        <v>0</v>
      </c>
      <c r="O40" s="211">
        <f t="shared" si="3"/>
        <v>0</v>
      </c>
      <c r="P40" s="211">
        <f t="shared" si="3"/>
        <v>0</v>
      </c>
      <c r="Q40" s="211">
        <f t="shared" si="3"/>
        <v>0</v>
      </c>
      <c r="R40" s="211">
        <f t="shared" si="3"/>
        <v>0</v>
      </c>
      <c r="S40" s="169" t="s">
        <v>170</v>
      </c>
    </row>
    <row r="41" spans="2:18" ht="15">
      <c r="B41" s="193" t="s">
        <v>30</v>
      </c>
      <c r="C41" s="195"/>
      <c r="D41" s="195"/>
      <c r="E41" s="195"/>
      <c r="F41" s="195"/>
      <c r="G41" s="195"/>
      <c r="H41" s="195"/>
      <c r="I41" s="195"/>
      <c r="J41" s="195"/>
      <c r="K41" s="166"/>
      <c r="L41" s="208"/>
      <c r="M41" s="208"/>
      <c r="N41" s="208"/>
      <c r="O41" s="208"/>
      <c r="P41" s="208"/>
      <c r="Q41" s="208"/>
      <c r="R41" s="208"/>
    </row>
    <row r="42" spans="2:19" s="196" customFormat="1" ht="37.5" customHeight="1">
      <c r="B42" s="193" t="s">
        <v>289</v>
      </c>
      <c r="C42" s="180"/>
      <c r="D42" s="180"/>
      <c r="E42" s="180"/>
      <c r="F42" s="180"/>
      <c r="G42" s="180"/>
      <c r="H42" s="180">
        <v>321</v>
      </c>
      <c r="I42" s="180">
        <v>264</v>
      </c>
      <c r="J42" s="180"/>
      <c r="K42" s="166"/>
      <c r="L42" s="208"/>
      <c r="M42" s="208"/>
      <c r="N42" s="208"/>
      <c r="O42" s="208"/>
      <c r="P42" s="208"/>
      <c r="Q42" s="208"/>
      <c r="R42" s="208"/>
      <c r="S42" s="159"/>
    </row>
    <row r="43" spans="2:19" s="196" customFormat="1" ht="69" customHeight="1">
      <c r="B43" s="193" t="s">
        <v>290</v>
      </c>
      <c r="C43" s="180"/>
      <c r="D43" s="180"/>
      <c r="E43" s="180"/>
      <c r="F43" s="180"/>
      <c r="G43" s="180"/>
      <c r="H43" s="180">
        <v>111</v>
      </c>
      <c r="I43" s="180">
        <v>266</v>
      </c>
      <c r="J43" s="180"/>
      <c r="K43" s="166"/>
      <c r="L43" s="208"/>
      <c r="M43" s="208"/>
      <c r="N43" s="208"/>
      <c r="O43" s="208"/>
      <c r="P43" s="208"/>
      <c r="Q43" s="208"/>
      <c r="R43" s="208"/>
      <c r="S43" s="159"/>
    </row>
    <row r="44" spans="2:19" s="196" customFormat="1" ht="50.25" customHeight="1">
      <c r="B44" s="193" t="s">
        <v>348</v>
      </c>
      <c r="C44" s="180"/>
      <c r="D44" s="180"/>
      <c r="E44" s="180"/>
      <c r="F44" s="180"/>
      <c r="G44" s="180"/>
      <c r="H44" s="180">
        <v>119</v>
      </c>
      <c r="I44" s="180">
        <v>266</v>
      </c>
      <c r="J44" s="180"/>
      <c r="K44" s="166"/>
      <c r="L44" s="208"/>
      <c r="M44" s="208"/>
      <c r="N44" s="208"/>
      <c r="O44" s="208"/>
      <c r="P44" s="208"/>
      <c r="Q44" s="208"/>
      <c r="R44" s="208"/>
      <c r="S44" s="159"/>
    </row>
    <row r="45" spans="2:18" ht="15">
      <c r="B45" s="193"/>
      <c r="C45" s="195"/>
      <c r="D45" s="195"/>
      <c r="E45" s="195"/>
      <c r="F45" s="195"/>
      <c r="G45" s="195"/>
      <c r="H45" s="195"/>
      <c r="I45" s="195"/>
      <c r="J45" s="195"/>
      <c r="K45" s="166"/>
      <c r="L45" s="208"/>
      <c r="M45" s="208"/>
      <c r="N45" s="208"/>
      <c r="O45" s="208"/>
      <c r="P45" s="208"/>
      <c r="Q45" s="208"/>
      <c r="R45" s="208"/>
    </row>
    <row r="46" spans="2:19" s="170" customFormat="1" ht="21">
      <c r="B46" s="177" t="s">
        <v>285</v>
      </c>
      <c r="C46" s="194">
        <v>230</v>
      </c>
      <c r="D46" s="194"/>
      <c r="E46" s="194"/>
      <c r="F46" s="194"/>
      <c r="G46" s="194"/>
      <c r="H46" s="194"/>
      <c r="I46" s="194"/>
      <c r="J46" s="194"/>
      <c r="K46" s="211">
        <f>SUM(K48:K51)</f>
        <v>4667392</v>
      </c>
      <c r="L46" s="211">
        <f aca="true" t="shared" si="4" ref="L46:R46">SUM(L48:L51)</f>
        <v>4667392</v>
      </c>
      <c r="M46" s="211">
        <f t="shared" si="4"/>
        <v>0</v>
      </c>
      <c r="N46" s="211">
        <f t="shared" si="4"/>
        <v>0</v>
      </c>
      <c r="O46" s="211">
        <f t="shared" si="4"/>
        <v>0</v>
      </c>
      <c r="P46" s="211">
        <f t="shared" si="4"/>
        <v>0</v>
      </c>
      <c r="Q46" s="211">
        <f t="shared" si="4"/>
        <v>0</v>
      </c>
      <c r="R46" s="211">
        <f t="shared" si="4"/>
        <v>0</v>
      </c>
      <c r="S46" s="169" t="s">
        <v>171</v>
      </c>
    </row>
    <row r="47" spans="2:18" ht="15">
      <c r="B47" s="193" t="s">
        <v>30</v>
      </c>
      <c r="C47" s="195"/>
      <c r="D47" s="195"/>
      <c r="E47" s="195"/>
      <c r="F47" s="195"/>
      <c r="G47" s="195"/>
      <c r="H47" s="195"/>
      <c r="I47" s="195"/>
      <c r="J47" s="195"/>
      <c r="K47" s="166"/>
      <c r="L47" s="208"/>
      <c r="M47" s="208"/>
      <c r="N47" s="208"/>
      <c r="O47" s="208"/>
      <c r="P47" s="208"/>
      <c r="Q47" s="208"/>
      <c r="R47" s="208"/>
    </row>
    <row r="48" spans="2:18" ht="27" customHeight="1">
      <c r="B48" s="193" t="s">
        <v>350</v>
      </c>
      <c r="C48" s="195"/>
      <c r="D48" s="180" t="s">
        <v>377</v>
      </c>
      <c r="E48" s="180" t="s">
        <v>374</v>
      </c>
      <c r="F48" s="180" t="s">
        <v>375</v>
      </c>
      <c r="G48" s="180" t="s">
        <v>376</v>
      </c>
      <c r="H48" s="195">
        <v>851</v>
      </c>
      <c r="I48" s="195">
        <v>291</v>
      </c>
      <c r="J48" s="195"/>
      <c r="K48" s="208">
        <v>4667392</v>
      </c>
      <c r="L48" s="208">
        <v>4667392</v>
      </c>
      <c r="M48" s="208"/>
      <c r="N48" s="208"/>
      <c r="O48" s="208"/>
      <c r="P48" s="208"/>
      <c r="Q48" s="208"/>
      <c r="R48" s="208"/>
    </row>
    <row r="49" spans="2:18" ht="24" customHeight="1">
      <c r="B49" s="193" t="s">
        <v>351</v>
      </c>
      <c r="C49" s="195"/>
      <c r="D49" s="195"/>
      <c r="E49" s="195"/>
      <c r="F49" s="195"/>
      <c r="G49" s="195"/>
      <c r="H49" s="195">
        <v>852</v>
      </c>
      <c r="I49" s="195">
        <v>291</v>
      </c>
      <c r="J49" s="195"/>
      <c r="K49" s="166"/>
      <c r="L49" s="208"/>
      <c r="M49" s="208"/>
      <c r="N49" s="208"/>
      <c r="O49" s="208"/>
      <c r="P49" s="208"/>
      <c r="Q49" s="208"/>
      <c r="R49" s="208"/>
    </row>
    <row r="50" spans="2:18" ht="38.25" customHeight="1">
      <c r="B50" s="193" t="s">
        <v>352</v>
      </c>
      <c r="C50" s="195"/>
      <c r="D50" s="195"/>
      <c r="E50" s="195"/>
      <c r="F50" s="195"/>
      <c r="G50" s="195"/>
      <c r="H50" s="195">
        <v>853</v>
      </c>
      <c r="I50" s="195">
        <v>291</v>
      </c>
      <c r="J50" s="195"/>
      <c r="K50" s="166"/>
      <c r="L50" s="208"/>
      <c r="M50" s="208"/>
      <c r="N50" s="208"/>
      <c r="O50" s="208"/>
      <c r="P50" s="208"/>
      <c r="Q50" s="208"/>
      <c r="R50" s="208"/>
    </row>
    <row r="51" spans="2:18" ht="15">
      <c r="B51" s="193"/>
      <c r="C51" s="195"/>
      <c r="D51" s="195"/>
      <c r="E51" s="195"/>
      <c r="F51" s="195"/>
      <c r="G51" s="195"/>
      <c r="H51" s="195"/>
      <c r="I51" s="195"/>
      <c r="J51" s="195"/>
      <c r="K51" s="166"/>
      <c r="L51" s="208"/>
      <c r="M51" s="208"/>
      <c r="N51" s="208"/>
      <c r="O51" s="208"/>
      <c r="P51" s="208"/>
      <c r="Q51" s="208"/>
      <c r="R51" s="208"/>
    </row>
    <row r="52" spans="2:19" s="170" customFormat="1" ht="15">
      <c r="B52" s="177" t="s">
        <v>75</v>
      </c>
      <c r="C52" s="194">
        <v>240</v>
      </c>
      <c r="D52" s="194"/>
      <c r="E52" s="194"/>
      <c r="F52" s="194"/>
      <c r="G52" s="194"/>
      <c r="H52" s="194"/>
      <c r="I52" s="194"/>
      <c r="J52" s="194"/>
      <c r="K52" s="43"/>
      <c r="L52" s="212"/>
      <c r="M52" s="212"/>
      <c r="N52" s="212"/>
      <c r="O52" s="212"/>
      <c r="P52" s="212"/>
      <c r="Q52" s="212"/>
      <c r="R52" s="212"/>
      <c r="S52" s="169" t="s">
        <v>172</v>
      </c>
    </row>
    <row r="53" spans="2:18" ht="15">
      <c r="B53" s="197"/>
      <c r="C53" s="183"/>
      <c r="D53" s="183"/>
      <c r="E53" s="183"/>
      <c r="F53" s="183"/>
      <c r="G53" s="183"/>
      <c r="H53" s="183"/>
      <c r="I53" s="183"/>
      <c r="J53" s="183"/>
      <c r="K53" s="156"/>
      <c r="L53" s="213"/>
      <c r="M53" s="213"/>
      <c r="N53" s="213"/>
      <c r="O53" s="213"/>
      <c r="P53" s="213"/>
      <c r="Q53" s="213"/>
      <c r="R53" s="213"/>
    </row>
    <row r="54" spans="2:19" s="170" customFormat="1" ht="33.75">
      <c r="B54" s="198" t="s">
        <v>286</v>
      </c>
      <c r="C54" s="194">
        <v>250</v>
      </c>
      <c r="D54" s="194"/>
      <c r="E54" s="194"/>
      <c r="F54" s="194"/>
      <c r="G54" s="194"/>
      <c r="H54" s="194"/>
      <c r="I54" s="194"/>
      <c r="J54" s="194"/>
      <c r="K54" s="43"/>
      <c r="L54" s="212"/>
      <c r="M54" s="212"/>
      <c r="N54" s="212"/>
      <c r="O54" s="212"/>
      <c r="P54" s="212"/>
      <c r="Q54" s="212"/>
      <c r="R54" s="212"/>
      <c r="S54" s="169" t="s">
        <v>343</v>
      </c>
    </row>
    <row r="55" spans="2:18" ht="15">
      <c r="B55" s="197"/>
      <c r="C55" s="183"/>
      <c r="D55" s="183"/>
      <c r="E55" s="183"/>
      <c r="F55" s="183"/>
      <c r="G55" s="183"/>
      <c r="H55" s="183"/>
      <c r="I55" s="183"/>
      <c r="J55" s="183"/>
      <c r="K55" s="199"/>
      <c r="L55" s="214"/>
      <c r="M55" s="214"/>
      <c r="N55" s="214"/>
      <c r="O55" s="214"/>
      <c r="P55" s="214"/>
      <c r="Q55" s="214"/>
      <c r="R55" s="214"/>
    </row>
    <row r="56" spans="2:19" s="170" customFormat="1" ht="21">
      <c r="B56" s="177" t="s">
        <v>287</v>
      </c>
      <c r="C56" s="194">
        <v>260</v>
      </c>
      <c r="D56" s="194" t="s">
        <v>64</v>
      </c>
      <c r="E56" s="194" t="s">
        <v>64</v>
      </c>
      <c r="F56" s="194" t="s">
        <v>64</v>
      </c>
      <c r="G56" s="194" t="s">
        <v>64</v>
      </c>
      <c r="H56" s="194" t="s">
        <v>64</v>
      </c>
      <c r="I56" s="194" t="s">
        <v>64</v>
      </c>
      <c r="J56" s="194" t="s">
        <v>64</v>
      </c>
      <c r="K56" s="211">
        <f>K57+K58+K59+K64+K65+K82+K92+K93+K95+K96+K105</f>
        <v>6916361</v>
      </c>
      <c r="L56" s="211">
        <f aca="true" t="shared" si="5" ref="L56:R56">L57+L58+L59+L64+L65+L82+L92+L93+L95+L96+L105</f>
        <v>3446861</v>
      </c>
      <c r="M56" s="211">
        <f t="shared" si="5"/>
        <v>0</v>
      </c>
      <c r="N56" s="211">
        <f t="shared" si="5"/>
        <v>6000</v>
      </c>
      <c r="O56" s="211">
        <f t="shared" si="5"/>
        <v>0</v>
      </c>
      <c r="P56" s="211">
        <f t="shared" si="5"/>
        <v>0</v>
      </c>
      <c r="Q56" s="211">
        <f t="shared" si="5"/>
        <v>3557300</v>
      </c>
      <c r="R56" s="211">
        <f t="shared" si="5"/>
        <v>0</v>
      </c>
      <c r="S56" s="169" t="s">
        <v>173</v>
      </c>
    </row>
    <row r="57" spans="2:19" s="192" customFormat="1" ht="15">
      <c r="B57" s="181" t="s">
        <v>304</v>
      </c>
      <c r="C57" s="183"/>
      <c r="D57" s="183" t="s">
        <v>377</v>
      </c>
      <c r="E57" s="183" t="s">
        <v>374</v>
      </c>
      <c r="F57" s="183" t="s">
        <v>375</v>
      </c>
      <c r="G57" s="183" t="s">
        <v>378</v>
      </c>
      <c r="H57" s="183">
        <v>244</v>
      </c>
      <c r="I57" s="183">
        <v>221</v>
      </c>
      <c r="J57" s="183" t="s">
        <v>380</v>
      </c>
      <c r="K57" s="156" t="s">
        <v>399</v>
      </c>
      <c r="L57" s="213">
        <v>90000</v>
      </c>
      <c r="M57" s="213"/>
      <c r="N57" s="213"/>
      <c r="O57" s="213"/>
      <c r="P57" s="213"/>
      <c r="Q57" s="213"/>
      <c r="R57" s="213"/>
      <c r="S57" s="191"/>
    </row>
    <row r="58" spans="2:19" s="192" customFormat="1" ht="15">
      <c r="B58" s="181" t="s">
        <v>305</v>
      </c>
      <c r="C58" s="183"/>
      <c r="D58" s="183"/>
      <c r="E58" s="183"/>
      <c r="F58" s="183"/>
      <c r="G58" s="183"/>
      <c r="H58" s="183">
        <v>244</v>
      </c>
      <c r="I58" s="183">
        <v>222</v>
      </c>
      <c r="J58" s="183"/>
      <c r="K58" s="156"/>
      <c r="L58" s="213"/>
      <c r="M58" s="213"/>
      <c r="N58" s="213"/>
      <c r="O58" s="213"/>
      <c r="P58" s="213"/>
      <c r="Q58" s="213"/>
      <c r="R58" s="213"/>
      <c r="S58" s="191"/>
    </row>
    <row r="59" spans="2:19" s="192" customFormat="1" ht="15">
      <c r="B59" s="181" t="s">
        <v>310</v>
      </c>
      <c r="C59" s="183"/>
      <c r="D59" s="183"/>
      <c r="E59" s="183"/>
      <c r="F59" s="183"/>
      <c r="G59" s="183"/>
      <c r="H59" s="183"/>
      <c r="I59" s="183">
        <v>223</v>
      </c>
      <c r="J59" s="183"/>
      <c r="K59" s="210">
        <f>SUM(K60:K63)</f>
        <v>2610202</v>
      </c>
      <c r="L59" s="210">
        <f aca="true" t="shared" si="6" ref="L59:R59">SUM(L60:L63)</f>
        <v>2610202</v>
      </c>
      <c r="M59" s="210">
        <f t="shared" si="6"/>
        <v>0</v>
      </c>
      <c r="N59" s="210">
        <f t="shared" si="6"/>
        <v>0</v>
      </c>
      <c r="O59" s="210">
        <f t="shared" si="6"/>
        <v>0</v>
      </c>
      <c r="P59" s="210">
        <f t="shared" si="6"/>
        <v>0</v>
      </c>
      <c r="Q59" s="210">
        <f t="shared" si="6"/>
        <v>0</v>
      </c>
      <c r="R59" s="210">
        <f t="shared" si="6"/>
        <v>0</v>
      </c>
      <c r="S59" s="191"/>
    </row>
    <row r="60" spans="2:19" s="189" customFormat="1" ht="22.5">
      <c r="B60" s="185" t="s">
        <v>311</v>
      </c>
      <c r="C60" s="200"/>
      <c r="D60" s="180" t="s">
        <v>377</v>
      </c>
      <c r="E60" s="180" t="s">
        <v>374</v>
      </c>
      <c r="F60" s="180" t="s">
        <v>375</v>
      </c>
      <c r="G60" s="180" t="s">
        <v>376</v>
      </c>
      <c r="H60" s="200">
        <v>244</v>
      </c>
      <c r="I60" s="200">
        <v>223</v>
      </c>
      <c r="J60" s="200" t="s">
        <v>119</v>
      </c>
      <c r="K60" s="208">
        <v>1188623</v>
      </c>
      <c r="L60" s="208">
        <v>1188623</v>
      </c>
      <c r="M60" s="208"/>
      <c r="N60" s="208"/>
      <c r="O60" s="208"/>
      <c r="P60" s="208"/>
      <c r="Q60" s="208"/>
      <c r="R60" s="208"/>
      <c r="S60" s="188"/>
    </row>
    <row r="61" spans="2:19" s="189" customFormat="1" ht="15">
      <c r="B61" s="185" t="s">
        <v>312</v>
      </c>
      <c r="C61" s="200"/>
      <c r="D61" s="180"/>
      <c r="E61" s="180"/>
      <c r="F61" s="180"/>
      <c r="G61" s="180"/>
      <c r="H61" s="200">
        <v>244</v>
      </c>
      <c r="I61" s="200">
        <v>223</v>
      </c>
      <c r="J61" s="200" t="s">
        <v>120</v>
      </c>
      <c r="K61" s="208"/>
      <c r="L61" s="208"/>
      <c r="M61" s="208"/>
      <c r="N61" s="208"/>
      <c r="O61" s="208"/>
      <c r="P61" s="208"/>
      <c r="Q61" s="208"/>
      <c r="R61" s="208"/>
      <c r="S61" s="188"/>
    </row>
    <row r="62" spans="2:19" s="189" customFormat="1" ht="15">
      <c r="B62" s="185" t="s">
        <v>313</v>
      </c>
      <c r="C62" s="200"/>
      <c r="D62" s="180" t="s">
        <v>377</v>
      </c>
      <c r="E62" s="180" t="s">
        <v>374</v>
      </c>
      <c r="F62" s="180" t="s">
        <v>375</v>
      </c>
      <c r="G62" s="180" t="s">
        <v>376</v>
      </c>
      <c r="H62" s="200">
        <v>244</v>
      </c>
      <c r="I62" s="200">
        <v>223</v>
      </c>
      <c r="J62" s="200" t="s">
        <v>121</v>
      </c>
      <c r="K62" s="208">
        <f>L62</f>
        <v>1256115</v>
      </c>
      <c r="L62" s="208">
        <v>1256115</v>
      </c>
      <c r="M62" s="208"/>
      <c r="N62" s="208"/>
      <c r="O62" s="208"/>
      <c r="P62" s="208"/>
      <c r="Q62" s="208"/>
      <c r="R62" s="208"/>
      <c r="S62" s="188"/>
    </row>
    <row r="63" spans="2:19" s="189" customFormat="1" ht="33.75">
      <c r="B63" s="185" t="s">
        <v>314</v>
      </c>
      <c r="C63" s="200"/>
      <c r="D63" s="180" t="s">
        <v>377</v>
      </c>
      <c r="E63" s="180" t="s">
        <v>374</v>
      </c>
      <c r="F63" s="180" t="s">
        <v>375</v>
      </c>
      <c r="G63" s="180" t="s">
        <v>376</v>
      </c>
      <c r="H63" s="200">
        <v>244</v>
      </c>
      <c r="I63" s="200">
        <v>223</v>
      </c>
      <c r="J63" s="200" t="s">
        <v>122</v>
      </c>
      <c r="K63" s="208">
        <f>L63</f>
        <v>165464</v>
      </c>
      <c r="L63" s="208">
        <v>165464</v>
      </c>
      <c r="M63" s="208"/>
      <c r="N63" s="208"/>
      <c r="O63" s="208"/>
      <c r="P63" s="208"/>
      <c r="Q63" s="208"/>
      <c r="R63" s="208"/>
      <c r="S63" s="188"/>
    </row>
    <row r="64" spans="2:19" s="192" customFormat="1" ht="38.25" customHeight="1">
      <c r="B64" s="181" t="s">
        <v>306</v>
      </c>
      <c r="C64" s="183"/>
      <c r="D64" s="183"/>
      <c r="E64" s="183"/>
      <c r="F64" s="183"/>
      <c r="G64" s="183"/>
      <c r="H64" s="183">
        <v>244</v>
      </c>
      <c r="I64" s="183">
        <v>224</v>
      </c>
      <c r="J64" s="183"/>
      <c r="K64" s="156"/>
      <c r="L64" s="213"/>
      <c r="M64" s="213"/>
      <c r="N64" s="213"/>
      <c r="O64" s="213"/>
      <c r="P64" s="213"/>
      <c r="Q64" s="213"/>
      <c r="R64" s="213"/>
      <c r="S64" s="191"/>
    </row>
    <row r="65" spans="2:19" s="192" customFormat="1" ht="27" customHeight="1">
      <c r="B65" s="181" t="s">
        <v>315</v>
      </c>
      <c r="C65" s="183"/>
      <c r="D65" s="183"/>
      <c r="E65" s="183"/>
      <c r="F65" s="183"/>
      <c r="G65" s="183"/>
      <c r="H65" s="183"/>
      <c r="I65" s="183">
        <v>225</v>
      </c>
      <c r="J65" s="183"/>
      <c r="K65" s="210">
        <f>SUM(K66:K81)</f>
        <v>296490</v>
      </c>
      <c r="L65" s="210">
        <f aca="true" t="shared" si="7" ref="L65:R65">SUM(L66:L81)</f>
        <v>290490</v>
      </c>
      <c r="M65" s="210">
        <f t="shared" si="7"/>
        <v>0</v>
      </c>
      <c r="N65" s="210">
        <f t="shared" si="7"/>
        <v>6000</v>
      </c>
      <c r="O65" s="210">
        <f t="shared" si="7"/>
        <v>0</v>
      </c>
      <c r="P65" s="210">
        <f t="shared" si="7"/>
        <v>0</v>
      </c>
      <c r="Q65" s="210">
        <f t="shared" si="7"/>
        <v>0</v>
      </c>
      <c r="R65" s="210">
        <f t="shared" si="7"/>
        <v>0</v>
      </c>
      <c r="S65" s="191"/>
    </row>
    <row r="66" spans="2:19" s="189" customFormat="1" ht="33.75">
      <c r="B66" s="185" t="s">
        <v>316</v>
      </c>
      <c r="C66" s="200"/>
      <c r="D66" s="180" t="s">
        <v>377</v>
      </c>
      <c r="E66" s="180" t="s">
        <v>374</v>
      </c>
      <c r="F66" s="180" t="s">
        <v>375</v>
      </c>
      <c r="G66" s="180" t="s">
        <v>376</v>
      </c>
      <c r="H66" s="200">
        <v>244</v>
      </c>
      <c r="I66" s="200">
        <v>225</v>
      </c>
      <c r="J66" s="200" t="s">
        <v>124</v>
      </c>
      <c r="K66" s="208">
        <f>L66</f>
        <v>43985</v>
      </c>
      <c r="L66" s="208">
        <v>43985</v>
      </c>
      <c r="M66" s="208"/>
      <c r="N66" s="208"/>
      <c r="O66" s="208"/>
      <c r="P66" s="208"/>
      <c r="Q66" s="208"/>
      <c r="R66" s="208"/>
      <c r="S66" s="188"/>
    </row>
    <row r="67" spans="2:19" s="189" customFormat="1" ht="33.75">
      <c r="B67" s="185" t="s">
        <v>316</v>
      </c>
      <c r="C67" s="200"/>
      <c r="D67" s="180" t="s">
        <v>377</v>
      </c>
      <c r="E67" s="180" t="s">
        <v>382</v>
      </c>
      <c r="F67" s="180" t="s">
        <v>374</v>
      </c>
      <c r="G67" s="180" t="s">
        <v>381</v>
      </c>
      <c r="H67" s="200">
        <v>244</v>
      </c>
      <c r="I67" s="200">
        <v>225</v>
      </c>
      <c r="J67" s="200" t="s">
        <v>124</v>
      </c>
      <c r="K67" s="208">
        <f>L67+M67+N67</f>
        <v>6000</v>
      </c>
      <c r="L67" s="208"/>
      <c r="M67" s="208"/>
      <c r="N67" s="208">
        <v>6000</v>
      </c>
      <c r="O67" s="208"/>
      <c r="P67" s="208"/>
      <c r="Q67" s="208"/>
      <c r="R67" s="208"/>
      <c r="S67" s="188"/>
    </row>
    <row r="68" spans="2:19" s="189" customFormat="1" ht="22.5">
      <c r="B68" s="185" t="s">
        <v>317</v>
      </c>
      <c r="C68" s="200"/>
      <c r="D68" s="180" t="s">
        <v>377</v>
      </c>
      <c r="E68" s="180" t="s">
        <v>374</v>
      </c>
      <c r="F68" s="180" t="s">
        <v>375</v>
      </c>
      <c r="G68" s="180" t="s">
        <v>376</v>
      </c>
      <c r="H68" s="200">
        <v>244</v>
      </c>
      <c r="I68" s="200">
        <v>225</v>
      </c>
      <c r="J68" s="200" t="s">
        <v>123</v>
      </c>
      <c r="K68" s="208">
        <f>L68</f>
        <v>7200</v>
      </c>
      <c r="L68" s="208">
        <v>7200</v>
      </c>
      <c r="M68" s="208"/>
      <c r="N68" s="208"/>
      <c r="O68" s="208"/>
      <c r="P68" s="208"/>
      <c r="Q68" s="208"/>
      <c r="R68" s="208"/>
      <c r="S68" s="188"/>
    </row>
    <row r="69" spans="2:19" s="189" customFormat="1" ht="33.75">
      <c r="B69" s="185" t="s">
        <v>318</v>
      </c>
      <c r="C69" s="200"/>
      <c r="D69" s="200"/>
      <c r="E69" s="200"/>
      <c r="F69" s="200"/>
      <c r="G69" s="200"/>
      <c r="H69" s="200">
        <v>244</v>
      </c>
      <c r="I69" s="200">
        <v>225</v>
      </c>
      <c r="J69" s="200" t="s">
        <v>125</v>
      </c>
      <c r="K69" s="166"/>
      <c r="L69" s="208"/>
      <c r="M69" s="208"/>
      <c r="N69" s="208"/>
      <c r="O69" s="208"/>
      <c r="P69" s="208"/>
      <c r="Q69" s="208"/>
      <c r="R69" s="208"/>
      <c r="S69" s="188"/>
    </row>
    <row r="70" spans="2:19" s="189" customFormat="1" ht="22.5">
      <c r="B70" s="185" t="s">
        <v>319</v>
      </c>
      <c r="C70" s="200"/>
      <c r="D70" s="200"/>
      <c r="E70" s="200"/>
      <c r="F70" s="200"/>
      <c r="G70" s="200"/>
      <c r="H70" s="200">
        <v>244</v>
      </c>
      <c r="I70" s="200">
        <v>225</v>
      </c>
      <c r="J70" s="200" t="s">
        <v>126</v>
      </c>
      <c r="K70" s="166"/>
      <c r="L70" s="208"/>
      <c r="M70" s="208"/>
      <c r="N70" s="208"/>
      <c r="O70" s="208"/>
      <c r="P70" s="208"/>
      <c r="Q70" s="208"/>
      <c r="R70" s="208"/>
      <c r="S70" s="188"/>
    </row>
    <row r="71" spans="2:19" s="189" customFormat="1" ht="22.5">
      <c r="B71" s="185" t="s">
        <v>320</v>
      </c>
      <c r="C71" s="200"/>
      <c r="D71" s="200"/>
      <c r="E71" s="200"/>
      <c r="F71" s="200"/>
      <c r="G71" s="200"/>
      <c r="H71" s="200">
        <v>244</v>
      </c>
      <c r="I71" s="200">
        <v>225</v>
      </c>
      <c r="J71" s="200" t="s">
        <v>307</v>
      </c>
      <c r="K71" s="166"/>
      <c r="L71" s="208"/>
      <c r="M71" s="208"/>
      <c r="N71" s="208"/>
      <c r="O71" s="208"/>
      <c r="P71" s="208"/>
      <c r="Q71" s="208"/>
      <c r="R71" s="208"/>
      <c r="S71" s="188"/>
    </row>
    <row r="72" spans="2:19" s="189" customFormat="1" ht="22.5">
      <c r="B72" s="185" t="s">
        <v>321</v>
      </c>
      <c r="C72" s="200"/>
      <c r="D72" s="200"/>
      <c r="E72" s="200"/>
      <c r="F72" s="200"/>
      <c r="G72" s="200"/>
      <c r="H72" s="200">
        <v>244</v>
      </c>
      <c r="I72" s="200">
        <v>225</v>
      </c>
      <c r="J72" s="200" t="s">
        <v>127</v>
      </c>
      <c r="K72" s="166"/>
      <c r="L72" s="208"/>
      <c r="M72" s="208"/>
      <c r="N72" s="208"/>
      <c r="O72" s="208"/>
      <c r="P72" s="208"/>
      <c r="Q72" s="208"/>
      <c r="R72" s="208"/>
      <c r="S72" s="188"/>
    </row>
    <row r="73" spans="2:19" s="189" customFormat="1" ht="22.5">
      <c r="B73" s="185" t="s">
        <v>322</v>
      </c>
      <c r="C73" s="200"/>
      <c r="D73" s="200"/>
      <c r="E73" s="200"/>
      <c r="F73" s="200"/>
      <c r="G73" s="200"/>
      <c r="H73" s="200">
        <v>244</v>
      </c>
      <c r="I73" s="200">
        <v>225</v>
      </c>
      <c r="J73" s="200" t="s">
        <v>128</v>
      </c>
      <c r="K73" s="166"/>
      <c r="L73" s="208"/>
      <c r="M73" s="208"/>
      <c r="N73" s="208"/>
      <c r="O73" s="208"/>
      <c r="P73" s="208"/>
      <c r="Q73" s="208"/>
      <c r="R73" s="208"/>
      <c r="S73" s="188"/>
    </row>
    <row r="74" spans="2:19" s="189" customFormat="1" ht="22.5">
      <c r="B74" s="185" t="s">
        <v>323</v>
      </c>
      <c r="C74" s="200"/>
      <c r="D74" s="180" t="s">
        <v>377</v>
      </c>
      <c r="E74" s="180" t="s">
        <v>374</v>
      </c>
      <c r="F74" s="180" t="s">
        <v>375</v>
      </c>
      <c r="G74" s="180" t="s">
        <v>376</v>
      </c>
      <c r="H74" s="200">
        <v>244</v>
      </c>
      <c r="I74" s="200">
        <v>225</v>
      </c>
      <c r="J74" s="200" t="s">
        <v>129</v>
      </c>
      <c r="K74" s="208">
        <f>L74</f>
        <v>78898</v>
      </c>
      <c r="L74" s="208">
        <v>78898</v>
      </c>
      <c r="M74" s="208"/>
      <c r="N74" s="208"/>
      <c r="O74" s="208"/>
      <c r="P74" s="208"/>
      <c r="Q74" s="208"/>
      <c r="R74" s="208"/>
      <c r="S74" s="188"/>
    </row>
    <row r="75" spans="2:19" s="189" customFormat="1" ht="22.5">
      <c r="B75" s="185" t="s">
        <v>324</v>
      </c>
      <c r="C75" s="200"/>
      <c r="D75" s="200"/>
      <c r="E75" s="200"/>
      <c r="F75" s="200"/>
      <c r="G75" s="200"/>
      <c r="H75" s="200">
        <v>244</v>
      </c>
      <c r="I75" s="200">
        <v>225</v>
      </c>
      <c r="J75" s="200" t="s">
        <v>130</v>
      </c>
      <c r="K75" s="166"/>
      <c r="L75" s="208"/>
      <c r="M75" s="208"/>
      <c r="N75" s="208"/>
      <c r="O75" s="208"/>
      <c r="P75" s="208"/>
      <c r="Q75" s="208"/>
      <c r="R75" s="208"/>
      <c r="S75" s="188"/>
    </row>
    <row r="76" spans="2:19" s="189" customFormat="1" ht="33.75">
      <c r="B76" s="185" t="s">
        <v>325</v>
      </c>
      <c r="C76" s="200"/>
      <c r="D76" s="180" t="s">
        <v>377</v>
      </c>
      <c r="E76" s="180" t="s">
        <v>374</v>
      </c>
      <c r="F76" s="180" t="s">
        <v>375</v>
      </c>
      <c r="G76" s="180" t="s">
        <v>376</v>
      </c>
      <c r="H76" s="200">
        <v>244</v>
      </c>
      <c r="I76" s="200">
        <v>225</v>
      </c>
      <c r="J76" s="200" t="s">
        <v>131</v>
      </c>
      <c r="K76" s="208">
        <f>L76</f>
        <v>160407</v>
      </c>
      <c r="L76" s="208">
        <v>160407</v>
      </c>
      <c r="M76" s="208"/>
      <c r="N76" s="208"/>
      <c r="O76" s="208"/>
      <c r="P76" s="208"/>
      <c r="Q76" s="208"/>
      <c r="R76" s="208"/>
      <c r="S76" s="188"/>
    </row>
    <row r="77" spans="2:19" s="189" customFormat="1" ht="33.75">
      <c r="B77" s="185" t="s">
        <v>326</v>
      </c>
      <c r="C77" s="200"/>
      <c r="D77" s="200"/>
      <c r="E77" s="200"/>
      <c r="F77" s="200"/>
      <c r="G77" s="200"/>
      <c r="H77" s="200">
        <v>244</v>
      </c>
      <c r="I77" s="200">
        <v>225</v>
      </c>
      <c r="J77" s="200" t="s">
        <v>132</v>
      </c>
      <c r="K77" s="166"/>
      <c r="L77" s="208"/>
      <c r="M77" s="208"/>
      <c r="N77" s="208"/>
      <c r="O77" s="208"/>
      <c r="P77" s="208"/>
      <c r="Q77" s="208"/>
      <c r="R77" s="208"/>
      <c r="S77" s="188"/>
    </row>
    <row r="78" spans="2:19" s="189" customFormat="1" ht="22.5">
      <c r="B78" s="185" t="s">
        <v>327</v>
      </c>
      <c r="C78" s="200"/>
      <c r="D78" s="200"/>
      <c r="E78" s="200"/>
      <c r="F78" s="200"/>
      <c r="G78" s="200"/>
      <c r="H78" s="200">
        <v>244</v>
      </c>
      <c r="I78" s="200">
        <v>225</v>
      </c>
      <c r="J78" s="200" t="s">
        <v>133</v>
      </c>
      <c r="K78" s="166"/>
      <c r="L78" s="208"/>
      <c r="M78" s="208"/>
      <c r="N78" s="208"/>
      <c r="O78" s="208"/>
      <c r="P78" s="208"/>
      <c r="Q78" s="208"/>
      <c r="R78" s="208"/>
      <c r="S78" s="188"/>
    </row>
    <row r="79" spans="2:19" s="189" customFormat="1" ht="33.75">
      <c r="B79" s="185" t="s">
        <v>328</v>
      </c>
      <c r="C79" s="200"/>
      <c r="D79" s="200"/>
      <c r="E79" s="200"/>
      <c r="F79" s="200"/>
      <c r="G79" s="200"/>
      <c r="H79" s="200">
        <v>244</v>
      </c>
      <c r="I79" s="200">
        <v>225</v>
      </c>
      <c r="J79" s="200" t="s">
        <v>134</v>
      </c>
      <c r="K79" s="166"/>
      <c r="L79" s="208"/>
      <c r="M79" s="208"/>
      <c r="N79" s="208"/>
      <c r="O79" s="208"/>
      <c r="P79" s="208"/>
      <c r="Q79" s="208"/>
      <c r="R79" s="208"/>
      <c r="S79" s="188"/>
    </row>
    <row r="80" spans="2:19" s="189" customFormat="1" ht="22.5">
      <c r="B80" s="185" t="s">
        <v>329</v>
      </c>
      <c r="C80" s="200"/>
      <c r="D80" s="200"/>
      <c r="E80" s="200"/>
      <c r="F80" s="200"/>
      <c r="G80" s="200"/>
      <c r="H80" s="200">
        <v>243</v>
      </c>
      <c r="I80" s="200">
        <v>225</v>
      </c>
      <c r="J80" s="200" t="s">
        <v>135</v>
      </c>
      <c r="K80" s="166"/>
      <c r="L80" s="208"/>
      <c r="M80" s="208"/>
      <c r="N80" s="208"/>
      <c r="O80" s="208"/>
      <c r="P80" s="208"/>
      <c r="Q80" s="208"/>
      <c r="R80" s="208"/>
      <c r="S80" s="188"/>
    </row>
    <row r="81" spans="2:19" s="189" customFormat="1" ht="22.5">
      <c r="B81" s="185" t="s">
        <v>330</v>
      </c>
      <c r="C81" s="200"/>
      <c r="D81" s="200"/>
      <c r="E81" s="200"/>
      <c r="F81" s="200"/>
      <c r="G81" s="200"/>
      <c r="H81" s="200">
        <v>244</v>
      </c>
      <c r="I81" s="200">
        <v>225</v>
      </c>
      <c r="J81" s="200" t="s">
        <v>136</v>
      </c>
      <c r="K81" s="166"/>
      <c r="L81" s="208"/>
      <c r="M81" s="208"/>
      <c r="N81" s="208"/>
      <c r="O81" s="208"/>
      <c r="P81" s="208"/>
      <c r="Q81" s="208"/>
      <c r="R81" s="208"/>
      <c r="S81" s="188"/>
    </row>
    <row r="82" spans="2:19" s="192" customFormat="1" ht="15">
      <c r="B82" s="181" t="s">
        <v>331</v>
      </c>
      <c r="C82" s="183"/>
      <c r="D82" s="183"/>
      <c r="E82" s="183"/>
      <c r="F82" s="183"/>
      <c r="G82" s="183"/>
      <c r="H82" s="183"/>
      <c r="I82" s="183">
        <v>226</v>
      </c>
      <c r="J82" s="183"/>
      <c r="K82" s="210">
        <f>SUM(K83:K91)</f>
        <v>294400</v>
      </c>
      <c r="L82" s="210">
        <f aca="true" t="shared" si="8" ref="L82:R82">SUM(L83:L91)</f>
        <v>294400</v>
      </c>
      <c r="M82" s="210">
        <f t="shared" si="8"/>
        <v>0</v>
      </c>
      <c r="N82" s="210">
        <f t="shared" si="8"/>
        <v>0</v>
      </c>
      <c r="O82" s="210">
        <f t="shared" si="8"/>
        <v>0</v>
      </c>
      <c r="P82" s="210">
        <f t="shared" si="8"/>
        <v>0</v>
      </c>
      <c r="Q82" s="210">
        <f t="shared" si="8"/>
        <v>0</v>
      </c>
      <c r="R82" s="210">
        <f t="shared" si="8"/>
        <v>0</v>
      </c>
      <c r="S82" s="191"/>
    </row>
    <row r="83" spans="2:19" s="189" customFormat="1" ht="67.5">
      <c r="B83" s="185" t="s">
        <v>341</v>
      </c>
      <c r="C83" s="200"/>
      <c r="D83" s="200"/>
      <c r="E83" s="200"/>
      <c r="F83" s="200"/>
      <c r="G83" s="200"/>
      <c r="H83" s="200">
        <v>244</v>
      </c>
      <c r="I83" s="200">
        <v>226</v>
      </c>
      <c r="J83" s="200" t="s">
        <v>137</v>
      </c>
      <c r="K83" s="166"/>
      <c r="L83" s="208"/>
      <c r="M83" s="208"/>
      <c r="N83" s="208"/>
      <c r="O83" s="208"/>
      <c r="P83" s="208"/>
      <c r="Q83" s="208"/>
      <c r="R83" s="208"/>
      <c r="S83" s="188"/>
    </row>
    <row r="84" spans="2:19" s="189" customFormat="1" ht="15">
      <c r="B84" s="185" t="s">
        <v>332</v>
      </c>
      <c r="C84" s="200"/>
      <c r="D84" s="200"/>
      <c r="E84" s="200"/>
      <c r="F84" s="200"/>
      <c r="G84" s="200"/>
      <c r="H84" s="200">
        <v>244</v>
      </c>
      <c r="I84" s="200">
        <v>226</v>
      </c>
      <c r="J84" s="200" t="s">
        <v>138</v>
      </c>
      <c r="K84" s="166"/>
      <c r="L84" s="208"/>
      <c r="M84" s="208"/>
      <c r="N84" s="208"/>
      <c r="O84" s="208"/>
      <c r="P84" s="208"/>
      <c r="Q84" s="208"/>
      <c r="R84" s="208"/>
      <c r="S84" s="188"/>
    </row>
    <row r="85" spans="2:19" s="189" customFormat="1" ht="22.5">
      <c r="B85" s="185" t="s">
        <v>333</v>
      </c>
      <c r="C85" s="200"/>
      <c r="D85" s="200" t="s">
        <v>377</v>
      </c>
      <c r="E85" s="200" t="s">
        <v>374</v>
      </c>
      <c r="F85" s="200" t="s">
        <v>375</v>
      </c>
      <c r="G85" s="200" t="s">
        <v>378</v>
      </c>
      <c r="H85" s="200">
        <v>244</v>
      </c>
      <c r="I85" s="200">
        <v>226</v>
      </c>
      <c r="J85" s="200" t="s">
        <v>139</v>
      </c>
      <c r="K85" s="208">
        <v>150000</v>
      </c>
      <c r="L85" s="208">
        <v>150000</v>
      </c>
      <c r="M85" s="208"/>
      <c r="N85" s="208"/>
      <c r="O85" s="208"/>
      <c r="P85" s="208"/>
      <c r="Q85" s="208"/>
      <c r="R85" s="208"/>
      <c r="S85" s="188"/>
    </row>
    <row r="86" spans="2:19" s="189" customFormat="1" ht="15">
      <c r="B86" s="185" t="s">
        <v>334</v>
      </c>
      <c r="C86" s="200"/>
      <c r="D86" s="200"/>
      <c r="E86" s="200"/>
      <c r="F86" s="200"/>
      <c r="G86" s="200"/>
      <c r="H86" s="200">
        <v>244</v>
      </c>
      <c r="I86" s="200">
        <v>226</v>
      </c>
      <c r="J86" s="200" t="s">
        <v>140</v>
      </c>
      <c r="K86" s="166"/>
      <c r="L86" s="208"/>
      <c r="M86" s="208"/>
      <c r="N86" s="208"/>
      <c r="O86" s="208"/>
      <c r="P86" s="208"/>
      <c r="Q86" s="208"/>
      <c r="R86" s="208"/>
      <c r="S86" s="188"/>
    </row>
    <row r="87" spans="2:19" s="189" customFormat="1" ht="33.75">
      <c r="B87" s="185" t="s">
        <v>335</v>
      </c>
      <c r="C87" s="200"/>
      <c r="D87" s="180" t="s">
        <v>377</v>
      </c>
      <c r="E87" s="180" t="s">
        <v>374</v>
      </c>
      <c r="F87" s="180" t="s">
        <v>375</v>
      </c>
      <c r="G87" s="180" t="s">
        <v>376</v>
      </c>
      <c r="H87" s="200">
        <v>244</v>
      </c>
      <c r="I87" s="200">
        <v>226</v>
      </c>
      <c r="J87" s="200" t="s">
        <v>141</v>
      </c>
      <c r="K87" s="208">
        <f>L87</f>
        <v>53300</v>
      </c>
      <c r="L87" s="208">
        <v>53300</v>
      </c>
      <c r="M87" s="208"/>
      <c r="N87" s="208"/>
      <c r="O87" s="208"/>
      <c r="P87" s="208"/>
      <c r="Q87" s="208"/>
      <c r="R87" s="208"/>
      <c r="S87" s="188"/>
    </row>
    <row r="88" spans="2:19" s="189" customFormat="1" ht="33.75">
      <c r="B88" s="185" t="s">
        <v>335</v>
      </c>
      <c r="C88" s="200"/>
      <c r="D88" s="180" t="s">
        <v>377</v>
      </c>
      <c r="E88" s="180" t="s">
        <v>374</v>
      </c>
      <c r="F88" s="180" t="s">
        <v>375</v>
      </c>
      <c r="G88" s="180" t="s">
        <v>378</v>
      </c>
      <c r="H88" s="200">
        <v>244</v>
      </c>
      <c r="I88" s="200">
        <v>226</v>
      </c>
      <c r="J88" s="200" t="s">
        <v>141</v>
      </c>
      <c r="K88" s="208">
        <f>L88</f>
        <v>35000</v>
      </c>
      <c r="L88" s="208">
        <v>35000</v>
      </c>
      <c r="M88" s="208"/>
      <c r="N88" s="208"/>
      <c r="O88" s="208"/>
      <c r="P88" s="208"/>
      <c r="Q88" s="208"/>
      <c r="R88" s="208"/>
      <c r="S88" s="188"/>
    </row>
    <row r="89" spans="2:19" s="189" customFormat="1" ht="33.75">
      <c r="B89" s="185" t="s">
        <v>336</v>
      </c>
      <c r="C89" s="200"/>
      <c r="D89" s="200"/>
      <c r="E89" s="200"/>
      <c r="F89" s="200"/>
      <c r="G89" s="200"/>
      <c r="H89" s="200">
        <v>244</v>
      </c>
      <c r="I89" s="200">
        <v>226</v>
      </c>
      <c r="J89" s="200" t="s">
        <v>143</v>
      </c>
      <c r="K89" s="166"/>
      <c r="L89" s="208"/>
      <c r="M89" s="208"/>
      <c r="N89" s="208"/>
      <c r="O89" s="208"/>
      <c r="P89" s="208"/>
      <c r="Q89" s="208"/>
      <c r="R89" s="208"/>
      <c r="S89" s="188"/>
    </row>
    <row r="90" spans="2:19" s="189" customFormat="1" ht="25.5" customHeight="1">
      <c r="B90" s="185" t="s">
        <v>337</v>
      </c>
      <c r="C90" s="200"/>
      <c r="D90" s="180" t="s">
        <v>377</v>
      </c>
      <c r="E90" s="180" t="s">
        <v>374</v>
      </c>
      <c r="F90" s="180" t="s">
        <v>375</v>
      </c>
      <c r="G90" s="180" t="s">
        <v>376</v>
      </c>
      <c r="H90" s="200">
        <v>244</v>
      </c>
      <c r="I90" s="200">
        <v>226</v>
      </c>
      <c r="J90" s="200" t="s">
        <v>142</v>
      </c>
      <c r="K90" s="208">
        <v>7200</v>
      </c>
      <c r="L90" s="208">
        <v>7200</v>
      </c>
      <c r="M90" s="208"/>
      <c r="N90" s="208"/>
      <c r="O90" s="208"/>
      <c r="P90" s="208"/>
      <c r="Q90" s="208"/>
      <c r="R90" s="208"/>
      <c r="S90" s="188"/>
    </row>
    <row r="91" spans="2:19" s="189" customFormat="1" ht="24.75" customHeight="1">
      <c r="B91" s="185" t="s">
        <v>338</v>
      </c>
      <c r="C91" s="200"/>
      <c r="D91" s="180" t="s">
        <v>377</v>
      </c>
      <c r="E91" s="180" t="s">
        <v>374</v>
      </c>
      <c r="F91" s="180" t="s">
        <v>375</v>
      </c>
      <c r="G91" s="180" t="s">
        <v>376</v>
      </c>
      <c r="H91" s="200">
        <v>244</v>
      </c>
      <c r="I91" s="200">
        <v>226</v>
      </c>
      <c r="J91" s="200" t="s">
        <v>144</v>
      </c>
      <c r="K91" s="208">
        <f>L91</f>
        <v>48900</v>
      </c>
      <c r="L91" s="208">
        <v>48900</v>
      </c>
      <c r="M91" s="208"/>
      <c r="N91" s="208"/>
      <c r="O91" s="208"/>
      <c r="P91" s="208"/>
      <c r="Q91" s="208"/>
      <c r="R91" s="208"/>
      <c r="S91" s="188"/>
    </row>
    <row r="92" spans="2:19" s="192" customFormat="1" ht="15">
      <c r="B92" s="181" t="s">
        <v>308</v>
      </c>
      <c r="C92" s="183"/>
      <c r="D92" s="183"/>
      <c r="E92" s="183"/>
      <c r="F92" s="183"/>
      <c r="G92" s="183"/>
      <c r="H92" s="183">
        <v>244</v>
      </c>
      <c r="I92" s="183">
        <v>227</v>
      </c>
      <c r="J92" s="183"/>
      <c r="K92" s="156"/>
      <c r="L92" s="213"/>
      <c r="M92" s="213"/>
      <c r="N92" s="213"/>
      <c r="O92" s="213"/>
      <c r="P92" s="213"/>
      <c r="Q92" s="213"/>
      <c r="R92" s="213"/>
      <c r="S92" s="191" t="s">
        <v>349</v>
      </c>
    </row>
    <row r="93" spans="2:19" s="192" customFormat="1" ht="21">
      <c r="B93" s="181" t="s">
        <v>309</v>
      </c>
      <c r="C93" s="183"/>
      <c r="D93" s="183"/>
      <c r="E93" s="183"/>
      <c r="F93" s="183"/>
      <c r="G93" s="183"/>
      <c r="H93" s="183">
        <v>244</v>
      </c>
      <c r="I93" s="183">
        <v>228</v>
      </c>
      <c r="J93" s="183"/>
      <c r="K93" s="156"/>
      <c r="L93" s="213"/>
      <c r="M93" s="213"/>
      <c r="N93" s="213"/>
      <c r="O93" s="213"/>
      <c r="P93" s="213"/>
      <c r="Q93" s="213"/>
      <c r="R93" s="213"/>
      <c r="S93" s="191"/>
    </row>
    <row r="94" spans="2:19" s="189" customFormat="1" ht="15">
      <c r="B94" s="185"/>
      <c r="C94" s="200"/>
      <c r="D94" s="200"/>
      <c r="E94" s="200"/>
      <c r="F94" s="200"/>
      <c r="G94" s="200"/>
      <c r="H94" s="200"/>
      <c r="I94" s="200"/>
      <c r="J94" s="200"/>
      <c r="K94" s="166"/>
      <c r="L94" s="208"/>
      <c r="M94" s="208"/>
      <c r="N94" s="208"/>
      <c r="O94" s="208"/>
      <c r="P94" s="208"/>
      <c r="Q94" s="208"/>
      <c r="R94" s="208"/>
      <c r="S94" s="188"/>
    </row>
    <row r="95" spans="2:19" s="192" customFormat="1" ht="31.5">
      <c r="B95" s="181" t="s">
        <v>339</v>
      </c>
      <c r="C95" s="183"/>
      <c r="D95" s="183"/>
      <c r="E95" s="183"/>
      <c r="F95" s="183"/>
      <c r="G95" s="183"/>
      <c r="H95" s="183">
        <v>244</v>
      </c>
      <c r="I95" s="183">
        <v>310</v>
      </c>
      <c r="J95" s="183"/>
      <c r="K95" s="156"/>
      <c r="L95" s="213"/>
      <c r="M95" s="213"/>
      <c r="N95" s="213"/>
      <c r="O95" s="213"/>
      <c r="P95" s="213"/>
      <c r="Q95" s="213"/>
      <c r="R95" s="213"/>
      <c r="S95" s="191"/>
    </row>
    <row r="96" spans="2:19" s="192" customFormat="1" ht="24.75" customHeight="1">
      <c r="B96" s="181" t="s">
        <v>340</v>
      </c>
      <c r="C96" s="183"/>
      <c r="D96" s="183"/>
      <c r="E96" s="183"/>
      <c r="F96" s="183"/>
      <c r="G96" s="183"/>
      <c r="H96" s="183"/>
      <c r="I96" s="183">
        <v>340</v>
      </c>
      <c r="J96" s="183"/>
      <c r="K96" s="210">
        <f>SUM(K97:K104)</f>
        <v>3625269</v>
      </c>
      <c r="L96" s="210">
        <f aca="true" t="shared" si="9" ref="L96:R96">SUM(L97:L104)</f>
        <v>161769</v>
      </c>
      <c r="M96" s="210">
        <f t="shared" si="9"/>
        <v>0</v>
      </c>
      <c r="N96" s="210">
        <f t="shared" si="9"/>
        <v>0</v>
      </c>
      <c r="O96" s="210">
        <f t="shared" si="9"/>
        <v>0</v>
      </c>
      <c r="P96" s="210">
        <f t="shared" si="9"/>
        <v>0</v>
      </c>
      <c r="Q96" s="210">
        <f t="shared" si="9"/>
        <v>3557300</v>
      </c>
      <c r="R96" s="210">
        <f t="shared" si="9"/>
        <v>0</v>
      </c>
      <c r="S96" s="191"/>
    </row>
    <row r="97" spans="2:19" s="189" customFormat="1" ht="15">
      <c r="B97" s="185" t="s">
        <v>291</v>
      </c>
      <c r="C97" s="200"/>
      <c r="D97" s="200" t="s">
        <v>383</v>
      </c>
      <c r="E97" s="200" t="s">
        <v>384</v>
      </c>
      <c r="F97" s="200" t="s">
        <v>384</v>
      </c>
      <c r="G97" s="200" t="s">
        <v>385</v>
      </c>
      <c r="H97" s="200">
        <v>244</v>
      </c>
      <c r="I97" s="200">
        <v>342</v>
      </c>
      <c r="J97" s="200"/>
      <c r="K97" s="208">
        <f>Q97</f>
        <v>3557300</v>
      </c>
      <c r="L97" s="208">
        <v>93800</v>
      </c>
      <c r="M97" s="208"/>
      <c r="N97" s="208"/>
      <c r="O97" s="208"/>
      <c r="P97" s="208"/>
      <c r="Q97" s="208">
        <v>3557300</v>
      </c>
      <c r="R97" s="208"/>
      <c r="S97" s="188" t="s">
        <v>355</v>
      </c>
    </row>
    <row r="98" spans="2:19" s="189" customFormat="1" ht="22.5">
      <c r="B98" s="185" t="s">
        <v>292</v>
      </c>
      <c r="C98" s="200"/>
      <c r="D98" s="200"/>
      <c r="E98" s="200"/>
      <c r="F98" s="200"/>
      <c r="G98" s="200"/>
      <c r="H98" s="200">
        <v>244</v>
      </c>
      <c r="I98" s="200">
        <v>343</v>
      </c>
      <c r="J98" s="200"/>
      <c r="K98" s="166"/>
      <c r="L98" s="208"/>
      <c r="M98" s="208"/>
      <c r="N98" s="208"/>
      <c r="O98" s="208"/>
      <c r="P98" s="208"/>
      <c r="Q98" s="208"/>
      <c r="R98" s="208"/>
      <c r="S98" s="188" t="s">
        <v>356</v>
      </c>
    </row>
    <row r="99" spans="2:19" s="189" customFormat="1" ht="22.5">
      <c r="B99" s="185" t="s">
        <v>293</v>
      </c>
      <c r="C99" s="200"/>
      <c r="D99" s="200"/>
      <c r="E99" s="200"/>
      <c r="F99" s="200"/>
      <c r="G99" s="200"/>
      <c r="H99" s="200">
        <v>244</v>
      </c>
      <c r="I99" s="200">
        <v>344</v>
      </c>
      <c r="J99" s="200"/>
      <c r="K99" s="166"/>
      <c r="L99" s="208"/>
      <c r="M99" s="208"/>
      <c r="N99" s="208"/>
      <c r="O99" s="208"/>
      <c r="P99" s="208"/>
      <c r="Q99" s="208"/>
      <c r="R99" s="208"/>
      <c r="S99" s="188" t="s">
        <v>357</v>
      </c>
    </row>
    <row r="100" spans="2:19" s="189" customFormat="1" ht="15">
      <c r="B100" s="185" t="s">
        <v>294</v>
      </c>
      <c r="C100" s="200"/>
      <c r="D100" s="200"/>
      <c r="E100" s="200"/>
      <c r="F100" s="200"/>
      <c r="G100" s="200"/>
      <c r="H100" s="200">
        <v>244</v>
      </c>
      <c r="I100" s="200">
        <v>345</v>
      </c>
      <c r="J100" s="200"/>
      <c r="K100" s="166"/>
      <c r="L100" s="208"/>
      <c r="M100" s="208"/>
      <c r="N100" s="208"/>
      <c r="O100" s="208"/>
      <c r="P100" s="208"/>
      <c r="Q100" s="208"/>
      <c r="R100" s="208"/>
      <c r="S100" s="188" t="s">
        <v>358</v>
      </c>
    </row>
    <row r="101" spans="2:19" s="189" customFormat="1" ht="22.5">
      <c r="B101" s="185" t="s">
        <v>295</v>
      </c>
      <c r="C101" s="200"/>
      <c r="D101" s="180" t="s">
        <v>377</v>
      </c>
      <c r="E101" s="180" t="s">
        <v>374</v>
      </c>
      <c r="F101" s="180" t="s">
        <v>375</v>
      </c>
      <c r="G101" s="180" t="s">
        <v>376</v>
      </c>
      <c r="H101" s="200">
        <v>244</v>
      </c>
      <c r="I101" s="200">
        <v>346</v>
      </c>
      <c r="J101" s="200" t="s">
        <v>296</v>
      </c>
      <c r="K101" s="208">
        <f>L101</f>
        <v>67969</v>
      </c>
      <c r="L101" s="208">
        <v>67969</v>
      </c>
      <c r="M101" s="208"/>
      <c r="N101" s="208"/>
      <c r="O101" s="208"/>
      <c r="P101" s="208"/>
      <c r="Q101" s="208"/>
      <c r="R101" s="208"/>
      <c r="S101" s="188" t="s">
        <v>353</v>
      </c>
    </row>
    <row r="102" spans="2:19" s="189" customFormat="1" ht="33.75">
      <c r="B102" s="185" t="s">
        <v>297</v>
      </c>
      <c r="C102" s="200"/>
      <c r="D102" s="200" t="s">
        <v>377</v>
      </c>
      <c r="E102" s="200" t="s">
        <v>374</v>
      </c>
      <c r="F102" s="200" t="s">
        <v>375</v>
      </c>
      <c r="G102" s="200" t="s">
        <v>378</v>
      </c>
      <c r="H102" s="200">
        <v>244</v>
      </c>
      <c r="I102" s="200">
        <v>346</v>
      </c>
      <c r="J102" s="200" t="s">
        <v>298</v>
      </c>
      <c r="K102" s="208"/>
      <c r="L102" s="208"/>
      <c r="M102" s="208"/>
      <c r="N102" s="208"/>
      <c r="O102" s="208"/>
      <c r="P102" s="208"/>
      <c r="Q102" s="208"/>
      <c r="R102" s="208"/>
      <c r="S102" s="188" t="s">
        <v>354</v>
      </c>
    </row>
    <row r="103" spans="2:19" s="189" customFormat="1" ht="22.5">
      <c r="B103" s="185" t="s">
        <v>299</v>
      </c>
      <c r="C103" s="200"/>
      <c r="D103" s="200"/>
      <c r="E103" s="200"/>
      <c r="F103" s="200"/>
      <c r="G103" s="200"/>
      <c r="H103" s="200">
        <v>244</v>
      </c>
      <c r="I103" s="200">
        <v>347</v>
      </c>
      <c r="J103" s="200"/>
      <c r="K103" s="166"/>
      <c r="L103" s="208"/>
      <c r="M103" s="208"/>
      <c r="N103" s="208"/>
      <c r="O103" s="208"/>
      <c r="P103" s="208"/>
      <c r="Q103" s="208"/>
      <c r="R103" s="208"/>
      <c r="S103" s="188"/>
    </row>
    <row r="104" spans="2:19" s="189" customFormat="1" ht="25.5" customHeight="1">
      <c r="B104" s="185" t="s">
        <v>300</v>
      </c>
      <c r="C104" s="200"/>
      <c r="D104" s="200"/>
      <c r="E104" s="200"/>
      <c r="F104" s="200"/>
      <c r="G104" s="200"/>
      <c r="H104" s="200">
        <v>244</v>
      </c>
      <c r="I104" s="200">
        <v>349</v>
      </c>
      <c r="J104" s="200"/>
      <c r="K104" s="166"/>
      <c r="L104" s="208"/>
      <c r="M104" s="208"/>
      <c r="N104" s="208"/>
      <c r="O104" s="208"/>
      <c r="P104" s="208"/>
      <c r="Q104" s="208"/>
      <c r="R104" s="208"/>
      <c r="S104" s="188" t="s">
        <v>303</v>
      </c>
    </row>
    <row r="105" spans="2:19" s="192" customFormat="1" ht="21">
      <c r="B105" s="181" t="s">
        <v>342</v>
      </c>
      <c r="C105" s="183"/>
      <c r="D105" s="183"/>
      <c r="E105" s="183"/>
      <c r="F105" s="183"/>
      <c r="G105" s="183"/>
      <c r="H105" s="183"/>
      <c r="I105" s="183">
        <v>350</v>
      </c>
      <c r="J105" s="183"/>
      <c r="K105" s="184">
        <f>SUM(K106:K108)</f>
        <v>0</v>
      </c>
      <c r="L105" s="210">
        <f aca="true" t="shared" si="10" ref="L105:R105">SUM(L106:L108)</f>
        <v>0</v>
      </c>
      <c r="M105" s="210">
        <f t="shared" si="10"/>
        <v>0</v>
      </c>
      <c r="N105" s="210">
        <f t="shared" si="10"/>
        <v>0</v>
      </c>
      <c r="O105" s="210">
        <f t="shared" si="10"/>
        <v>0</v>
      </c>
      <c r="P105" s="210">
        <f t="shared" si="10"/>
        <v>0</v>
      </c>
      <c r="Q105" s="210">
        <f t="shared" si="10"/>
        <v>0</v>
      </c>
      <c r="R105" s="210">
        <f t="shared" si="10"/>
        <v>0</v>
      </c>
      <c r="S105" s="191"/>
    </row>
    <row r="106" spans="2:19" s="189" customFormat="1" ht="45">
      <c r="B106" s="185" t="s">
        <v>301</v>
      </c>
      <c r="C106" s="200"/>
      <c r="D106" s="200"/>
      <c r="E106" s="200"/>
      <c r="F106" s="200"/>
      <c r="G106" s="200"/>
      <c r="H106" s="200">
        <v>244</v>
      </c>
      <c r="I106" s="200">
        <v>352</v>
      </c>
      <c r="J106" s="200"/>
      <c r="K106" s="166"/>
      <c r="L106" s="208"/>
      <c r="M106" s="208"/>
      <c r="N106" s="208"/>
      <c r="O106" s="208"/>
      <c r="P106" s="208"/>
      <c r="Q106" s="208"/>
      <c r="R106" s="208"/>
      <c r="S106" s="188"/>
    </row>
    <row r="107" spans="2:19" s="189" customFormat="1" ht="45.75" customHeight="1">
      <c r="B107" s="185" t="s">
        <v>302</v>
      </c>
      <c r="C107" s="200"/>
      <c r="D107" s="200"/>
      <c r="E107" s="200"/>
      <c r="F107" s="200"/>
      <c r="G107" s="200"/>
      <c r="H107" s="200">
        <v>244</v>
      </c>
      <c r="I107" s="200">
        <v>353</v>
      </c>
      <c r="J107" s="200"/>
      <c r="K107" s="166"/>
      <c r="L107" s="208"/>
      <c r="M107" s="208"/>
      <c r="N107" s="208"/>
      <c r="O107" s="208"/>
      <c r="P107" s="208"/>
      <c r="Q107" s="208"/>
      <c r="R107" s="208"/>
      <c r="S107" s="188"/>
    </row>
    <row r="108" spans="2:19" s="189" customFormat="1" ht="15">
      <c r="B108" s="185"/>
      <c r="C108" s="200"/>
      <c r="D108" s="200"/>
      <c r="E108" s="200"/>
      <c r="F108" s="200"/>
      <c r="G108" s="200"/>
      <c r="H108" s="200"/>
      <c r="I108" s="200"/>
      <c r="J108" s="200"/>
      <c r="K108" s="166"/>
      <c r="L108" s="208"/>
      <c r="M108" s="208"/>
      <c r="N108" s="208"/>
      <c r="O108" s="208"/>
      <c r="P108" s="208"/>
      <c r="Q108" s="208"/>
      <c r="R108" s="208"/>
      <c r="S108" s="188"/>
    </row>
    <row r="109" spans="2:19" s="170" customFormat="1" ht="15">
      <c r="B109" s="198" t="s">
        <v>76</v>
      </c>
      <c r="C109" s="194">
        <v>300</v>
      </c>
      <c r="D109" s="194" t="s">
        <v>64</v>
      </c>
      <c r="E109" s="194" t="s">
        <v>64</v>
      </c>
      <c r="F109" s="194" t="s">
        <v>64</v>
      </c>
      <c r="G109" s="194" t="s">
        <v>64</v>
      </c>
      <c r="H109" s="194" t="s">
        <v>64</v>
      </c>
      <c r="I109" s="194" t="s">
        <v>64</v>
      </c>
      <c r="J109" s="194" t="s">
        <v>64</v>
      </c>
      <c r="K109" s="43"/>
      <c r="L109" s="212"/>
      <c r="M109" s="212"/>
      <c r="N109" s="212"/>
      <c r="O109" s="212"/>
      <c r="P109" s="212"/>
      <c r="Q109" s="212"/>
      <c r="R109" s="212"/>
      <c r="S109" s="169"/>
    </row>
    <row r="110" spans="2:18" ht="15">
      <c r="B110" s="193" t="s">
        <v>30</v>
      </c>
      <c r="C110" s="201"/>
      <c r="D110" s="201"/>
      <c r="E110" s="201"/>
      <c r="F110" s="201"/>
      <c r="G110" s="201"/>
      <c r="H110" s="201"/>
      <c r="I110" s="201"/>
      <c r="J110" s="201"/>
      <c r="K110" s="202"/>
      <c r="L110" s="215"/>
      <c r="M110" s="215"/>
      <c r="N110" s="215"/>
      <c r="O110" s="215"/>
      <c r="P110" s="215"/>
      <c r="Q110" s="215"/>
      <c r="R110" s="215"/>
    </row>
    <row r="111" spans="2:18" ht="15">
      <c r="B111" s="203" t="s">
        <v>77</v>
      </c>
      <c r="C111" s="195">
        <v>310</v>
      </c>
      <c r="D111" s="195"/>
      <c r="E111" s="195"/>
      <c r="F111" s="195"/>
      <c r="G111" s="195"/>
      <c r="H111" s="195"/>
      <c r="I111" s="195"/>
      <c r="J111" s="195"/>
      <c r="K111" s="166"/>
      <c r="L111" s="208"/>
      <c r="M111" s="208"/>
      <c r="N111" s="208"/>
      <c r="O111" s="208"/>
      <c r="P111" s="208"/>
      <c r="Q111" s="208"/>
      <c r="R111" s="208"/>
    </row>
    <row r="112" spans="2:18" ht="15">
      <c r="B112" s="203" t="s">
        <v>78</v>
      </c>
      <c r="C112" s="195">
        <v>320</v>
      </c>
      <c r="D112" s="195"/>
      <c r="E112" s="195"/>
      <c r="F112" s="195"/>
      <c r="G112" s="195"/>
      <c r="H112" s="195"/>
      <c r="I112" s="195"/>
      <c r="J112" s="195"/>
      <c r="K112" s="166"/>
      <c r="L112" s="208"/>
      <c r="M112" s="208"/>
      <c r="N112" s="208"/>
      <c r="O112" s="208"/>
      <c r="P112" s="208"/>
      <c r="Q112" s="208"/>
      <c r="R112" s="208"/>
    </row>
    <row r="113" spans="2:19" s="170" customFormat="1" ht="15">
      <c r="B113" s="198" t="s">
        <v>359</v>
      </c>
      <c r="C113" s="178">
        <v>400</v>
      </c>
      <c r="D113" s="178"/>
      <c r="E113" s="178"/>
      <c r="F113" s="178"/>
      <c r="G113" s="178"/>
      <c r="H113" s="178"/>
      <c r="I113" s="178"/>
      <c r="J113" s="178"/>
      <c r="K113" s="43">
        <f>K115+K116</f>
        <v>0</v>
      </c>
      <c r="L113" s="212">
        <f aca="true" t="shared" si="11" ref="L113:R113">L115+L116</f>
        <v>0</v>
      </c>
      <c r="M113" s="212"/>
      <c r="N113" s="212">
        <f t="shared" si="11"/>
        <v>0</v>
      </c>
      <c r="O113" s="212">
        <f t="shared" si="11"/>
        <v>0</v>
      </c>
      <c r="P113" s="212">
        <f t="shared" si="11"/>
        <v>0</v>
      </c>
      <c r="Q113" s="212">
        <f t="shared" si="11"/>
        <v>0</v>
      </c>
      <c r="R113" s="212">
        <f t="shared" si="11"/>
        <v>0</v>
      </c>
      <c r="S113" s="169"/>
    </row>
    <row r="114" spans="2:18" ht="15">
      <c r="B114" s="193" t="s">
        <v>30</v>
      </c>
      <c r="C114" s="201"/>
      <c r="D114" s="201"/>
      <c r="E114" s="201"/>
      <c r="F114" s="201"/>
      <c r="G114" s="201"/>
      <c r="H114" s="201"/>
      <c r="I114" s="201"/>
      <c r="J114" s="201"/>
      <c r="K114" s="202"/>
      <c r="L114" s="215"/>
      <c r="M114" s="215"/>
      <c r="N114" s="215"/>
      <c r="O114" s="215"/>
      <c r="P114" s="215"/>
      <c r="Q114" s="215"/>
      <c r="R114" s="215"/>
    </row>
    <row r="115" spans="2:18" ht="15">
      <c r="B115" s="203" t="s">
        <v>79</v>
      </c>
      <c r="C115" s="195">
        <v>410</v>
      </c>
      <c r="D115" s="195"/>
      <c r="E115" s="195"/>
      <c r="F115" s="195"/>
      <c r="G115" s="195"/>
      <c r="H115" s="195"/>
      <c r="I115" s="195"/>
      <c r="J115" s="195"/>
      <c r="K115" s="166"/>
      <c r="L115" s="208"/>
      <c r="M115" s="208"/>
      <c r="N115" s="208"/>
      <c r="O115" s="208"/>
      <c r="P115" s="208"/>
      <c r="Q115" s="208"/>
      <c r="R115" s="208"/>
    </row>
    <row r="116" spans="2:18" ht="15">
      <c r="B116" s="203" t="s">
        <v>80</v>
      </c>
      <c r="C116" s="195">
        <v>420</v>
      </c>
      <c r="D116" s="195"/>
      <c r="E116" s="195"/>
      <c r="F116" s="195"/>
      <c r="G116" s="195"/>
      <c r="H116" s="195"/>
      <c r="I116" s="195"/>
      <c r="J116" s="195"/>
      <c r="K116" s="166"/>
      <c r="L116" s="208"/>
      <c r="M116" s="208"/>
      <c r="N116" s="208"/>
      <c r="O116" s="208"/>
      <c r="P116" s="208"/>
      <c r="Q116" s="208"/>
      <c r="R116" s="208"/>
    </row>
    <row r="117" spans="2:19" s="170" customFormat="1" ht="15">
      <c r="B117" s="198" t="s">
        <v>81</v>
      </c>
      <c r="C117" s="178">
        <v>500</v>
      </c>
      <c r="D117" s="178" t="s">
        <v>64</v>
      </c>
      <c r="E117" s="194" t="s">
        <v>64</v>
      </c>
      <c r="F117" s="194" t="s">
        <v>64</v>
      </c>
      <c r="G117" s="194" t="s">
        <v>64</v>
      </c>
      <c r="H117" s="194" t="s">
        <v>64</v>
      </c>
      <c r="I117" s="194" t="s">
        <v>64</v>
      </c>
      <c r="J117" s="194" t="s">
        <v>64</v>
      </c>
      <c r="K117" s="43"/>
      <c r="L117" s="212"/>
      <c r="M117" s="212"/>
      <c r="N117" s="212"/>
      <c r="O117" s="212"/>
      <c r="P117" s="212"/>
      <c r="Q117" s="212"/>
      <c r="R117" s="212"/>
      <c r="S117" s="169"/>
    </row>
    <row r="118" spans="2:19" s="170" customFormat="1" ht="15">
      <c r="B118" s="198" t="s">
        <v>82</v>
      </c>
      <c r="C118" s="178">
        <v>600</v>
      </c>
      <c r="D118" s="178" t="s">
        <v>64</v>
      </c>
      <c r="E118" s="194" t="s">
        <v>64</v>
      </c>
      <c r="F118" s="194" t="s">
        <v>64</v>
      </c>
      <c r="G118" s="194" t="s">
        <v>64</v>
      </c>
      <c r="H118" s="194" t="s">
        <v>64</v>
      </c>
      <c r="I118" s="194" t="s">
        <v>64</v>
      </c>
      <c r="J118" s="194" t="s">
        <v>64</v>
      </c>
      <c r="K118" s="43"/>
      <c r="L118" s="212"/>
      <c r="M118" s="212"/>
      <c r="N118" s="212"/>
      <c r="O118" s="212"/>
      <c r="P118" s="212"/>
      <c r="Q118" s="212"/>
      <c r="R118" s="212"/>
      <c r="S118" s="169"/>
    </row>
    <row r="120" spans="2:10" ht="15">
      <c r="B120" s="173"/>
      <c r="C120" s="161"/>
      <c r="D120" s="161"/>
      <c r="E120" s="161"/>
      <c r="F120" s="161"/>
      <c r="G120" s="161"/>
      <c r="H120" s="161"/>
      <c r="I120" s="161"/>
      <c r="J120" s="161"/>
    </row>
    <row r="121" ht="15">
      <c r="B121" s="204"/>
    </row>
    <row r="122" spans="2:10" ht="15">
      <c r="B122" s="248"/>
      <c r="C122" s="248"/>
      <c r="D122" s="204"/>
      <c r="E122" s="204"/>
      <c r="F122" s="204"/>
      <c r="G122" s="204"/>
      <c r="H122" s="204"/>
      <c r="I122" s="204"/>
      <c r="J122" s="204"/>
    </row>
    <row r="123" spans="2:10" ht="15">
      <c r="B123" s="173"/>
      <c r="C123" s="161"/>
      <c r="D123" s="161"/>
      <c r="E123" s="161"/>
      <c r="F123" s="161"/>
      <c r="G123" s="161"/>
      <c r="H123" s="161"/>
      <c r="I123" s="161"/>
      <c r="J123" s="161"/>
    </row>
    <row r="124" spans="2:10" ht="15">
      <c r="B124" s="173"/>
      <c r="C124" s="161"/>
      <c r="D124" s="161"/>
      <c r="E124" s="161"/>
      <c r="F124" s="161"/>
      <c r="G124" s="161"/>
      <c r="H124" s="161"/>
      <c r="I124" s="161"/>
      <c r="J124" s="161"/>
    </row>
    <row r="125" ht="15">
      <c r="B125" s="204"/>
    </row>
    <row r="126" ht="15">
      <c r="B126" s="204"/>
    </row>
    <row r="127" spans="2:10" ht="15">
      <c r="B127" s="173"/>
      <c r="C127" s="161"/>
      <c r="D127" s="161"/>
      <c r="E127" s="161"/>
      <c r="F127" s="161"/>
      <c r="G127" s="161"/>
      <c r="H127" s="161"/>
      <c r="I127" s="161"/>
      <c r="J127" s="161"/>
    </row>
    <row r="128" spans="2:10" ht="15">
      <c r="B128" s="173"/>
      <c r="C128" s="161"/>
      <c r="D128" s="161"/>
      <c r="E128" s="161"/>
      <c r="F128" s="161"/>
      <c r="G128" s="161"/>
      <c r="H128" s="161"/>
      <c r="I128" s="161"/>
      <c r="J128" s="161"/>
    </row>
    <row r="129" spans="2:10" ht="15">
      <c r="B129" s="248"/>
      <c r="C129" s="248"/>
      <c r="D129" s="204"/>
      <c r="E129" s="204"/>
      <c r="F129" s="204"/>
      <c r="G129" s="204"/>
      <c r="H129" s="204"/>
      <c r="I129" s="204"/>
      <c r="J129" s="204"/>
    </row>
    <row r="130" spans="2:10" ht="15">
      <c r="B130" s="160"/>
      <c r="C130" s="161"/>
      <c r="D130" s="161"/>
      <c r="E130" s="161"/>
      <c r="F130" s="161"/>
      <c r="G130" s="161"/>
      <c r="H130" s="161"/>
      <c r="I130" s="161"/>
      <c r="J130" s="161"/>
    </row>
    <row r="131" spans="2:10" ht="15">
      <c r="B131" s="160"/>
      <c r="C131" s="161"/>
      <c r="D131" s="161"/>
      <c r="E131" s="161"/>
      <c r="F131" s="161"/>
      <c r="G131" s="161"/>
      <c r="H131" s="161"/>
      <c r="I131" s="161"/>
      <c r="J131" s="161"/>
    </row>
    <row r="132" spans="2:10" ht="15">
      <c r="B132" s="160"/>
      <c r="C132" s="161"/>
      <c r="D132" s="161"/>
      <c r="E132" s="161"/>
      <c r="F132" s="161"/>
      <c r="G132" s="161"/>
      <c r="H132" s="161"/>
      <c r="I132" s="161"/>
      <c r="J132" s="161"/>
    </row>
    <row r="133" spans="2:10" ht="15">
      <c r="B133" s="160"/>
      <c r="C133" s="161"/>
      <c r="D133" s="161"/>
      <c r="E133" s="161"/>
      <c r="F133" s="161"/>
      <c r="G133" s="161"/>
      <c r="H133" s="161"/>
      <c r="I133" s="161"/>
      <c r="J133" s="161"/>
    </row>
    <row r="134" spans="2:10" ht="15.75">
      <c r="B134" s="205"/>
      <c r="C134" s="206"/>
      <c r="D134" s="206"/>
      <c r="E134" s="206"/>
      <c r="F134" s="206"/>
      <c r="G134" s="206"/>
      <c r="H134" s="206"/>
      <c r="I134" s="206"/>
      <c r="J134" s="206"/>
    </row>
    <row r="135" spans="2:10" ht="15">
      <c r="B135" s="160"/>
      <c r="C135" s="161"/>
      <c r="D135" s="161"/>
      <c r="E135" s="161"/>
      <c r="F135" s="161"/>
      <c r="G135" s="161"/>
      <c r="H135" s="161"/>
      <c r="I135" s="161"/>
      <c r="J135" s="161"/>
    </row>
  </sheetData>
  <sheetProtection/>
  <mergeCells count="19">
    <mergeCell ref="B122:C122"/>
    <mergeCell ref="B129:C129"/>
    <mergeCell ref="O7:O8"/>
    <mergeCell ref="P7:P8"/>
    <mergeCell ref="Q7:R7"/>
    <mergeCell ref="M7:M8"/>
    <mergeCell ref="D9:J9"/>
    <mergeCell ref="D5:J6"/>
    <mergeCell ref="J7:J8"/>
    <mergeCell ref="O1:R1"/>
    <mergeCell ref="B2:R2"/>
    <mergeCell ref="B3:R3"/>
    <mergeCell ref="B5:B8"/>
    <mergeCell ref="C5:C8"/>
    <mergeCell ref="K5:R5"/>
    <mergeCell ref="K6:K8"/>
    <mergeCell ref="L6:R6"/>
    <mergeCell ref="L7:L8"/>
    <mergeCell ref="N7:N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view="pageBreakPreview" zoomScaleSheetLayoutView="100" zoomScalePageLayoutView="0" workbookViewId="0" topLeftCell="B1">
      <selection activeCell="J15" sqref="J15"/>
    </sheetView>
  </sheetViews>
  <sheetFormatPr defaultColWidth="9.140625" defaultRowHeight="15"/>
  <cols>
    <col min="1" max="1" width="10.8515625" style="0" hidden="1" customWidth="1"/>
    <col min="2" max="2" width="27.7109375" style="0" customWidth="1"/>
    <col min="3" max="3" width="7.140625" style="5" customWidth="1"/>
    <col min="4" max="4" width="8.57421875" style="5" customWidth="1"/>
    <col min="5" max="5" width="10.7109375" style="0" customWidth="1"/>
    <col min="6" max="6" width="10.5742187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1.7109375" style="0" bestFit="1" customWidth="1"/>
    <col min="11" max="11" width="11.57421875" style="0" customWidth="1"/>
    <col min="12" max="13" width="11.7109375" style="0" bestFit="1" customWidth="1"/>
  </cols>
  <sheetData>
    <row r="1" ht="15">
      <c r="M1" s="6" t="s">
        <v>83</v>
      </c>
    </row>
    <row r="2" spans="2:11" ht="15.75">
      <c r="B2" s="250" t="s">
        <v>84</v>
      </c>
      <c r="C2" s="250"/>
      <c r="D2" s="250"/>
      <c r="E2" s="250"/>
      <c r="F2" s="250"/>
      <c r="G2" s="250"/>
      <c r="H2" s="250"/>
      <c r="I2" s="250"/>
      <c r="J2" s="250"/>
      <c r="K2" s="250"/>
    </row>
    <row r="3" spans="2:11" ht="15.75">
      <c r="B3" s="250" t="s">
        <v>389</v>
      </c>
      <c r="C3" s="250"/>
      <c r="D3" s="250"/>
      <c r="E3" s="250"/>
      <c r="F3" s="250"/>
      <c r="G3" s="250"/>
      <c r="H3" s="250"/>
      <c r="I3" s="250"/>
      <c r="J3" s="250"/>
      <c r="K3" s="250"/>
    </row>
    <row r="4" spans="2:4" ht="15">
      <c r="B4" s="3"/>
      <c r="C4" s="1"/>
      <c r="D4" s="1"/>
    </row>
    <row r="5" spans="2:13" ht="21" customHeight="1">
      <c r="B5" s="251" t="s">
        <v>26</v>
      </c>
      <c r="C5" s="251" t="s">
        <v>51</v>
      </c>
      <c r="D5" s="251" t="s">
        <v>85</v>
      </c>
      <c r="E5" s="254" t="s">
        <v>86</v>
      </c>
      <c r="F5" s="255"/>
      <c r="G5" s="255"/>
      <c r="H5" s="255"/>
      <c r="I5" s="255"/>
      <c r="J5" s="255"/>
      <c r="K5" s="255"/>
      <c r="L5" s="255"/>
      <c r="M5" s="256"/>
    </row>
    <row r="6" spans="2:13" ht="21" customHeight="1">
      <c r="B6" s="252"/>
      <c r="C6" s="252"/>
      <c r="D6" s="252"/>
      <c r="E6" s="257" t="s">
        <v>87</v>
      </c>
      <c r="F6" s="258"/>
      <c r="G6" s="259"/>
      <c r="H6" s="254" t="s">
        <v>32</v>
      </c>
      <c r="I6" s="255"/>
      <c r="J6" s="255"/>
      <c r="K6" s="255"/>
      <c r="L6" s="255"/>
      <c r="M6" s="256"/>
    </row>
    <row r="7" spans="2:13" ht="56.25" customHeight="1">
      <c r="B7" s="252"/>
      <c r="C7" s="252"/>
      <c r="D7" s="252"/>
      <c r="E7" s="260"/>
      <c r="F7" s="261"/>
      <c r="G7" s="262"/>
      <c r="H7" s="257" t="s">
        <v>88</v>
      </c>
      <c r="I7" s="258"/>
      <c r="J7" s="258"/>
      <c r="K7" s="251" t="s">
        <v>89</v>
      </c>
      <c r="L7" s="251"/>
      <c r="M7" s="251"/>
    </row>
    <row r="8" spans="2:13" ht="61.5" customHeight="1">
      <c r="B8" s="253"/>
      <c r="C8" s="253"/>
      <c r="D8" s="253"/>
      <c r="E8" s="29" t="s">
        <v>386</v>
      </c>
      <c r="F8" s="29" t="s">
        <v>387</v>
      </c>
      <c r="G8" s="29" t="s">
        <v>388</v>
      </c>
      <c r="H8" s="29" t="s">
        <v>386</v>
      </c>
      <c r="I8" s="29" t="s">
        <v>387</v>
      </c>
      <c r="J8" s="29" t="s">
        <v>388</v>
      </c>
      <c r="K8" s="29" t="s">
        <v>386</v>
      </c>
      <c r="L8" s="29" t="s">
        <v>387</v>
      </c>
      <c r="M8" s="29" t="s">
        <v>388</v>
      </c>
    </row>
    <row r="9" spans="2:13" ht="15"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  <c r="K9" s="57">
        <v>10</v>
      </c>
      <c r="L9" s="41">
        <v>11</v>
      </c>
      <c r="M9" s="41">
        <v>12</v>
      </c>
    </row>
    <row r="10" spans="2:13" ht="23.25">
      <c r="B10" s="42" t="s">
        <v>90</v>
      </c>
      <c r="C10" s="43" t="s">
        <v>91</v>
      </c>
      <c r="D10" s="32" t="s">
        <v>64</v>
      </c>
      <c r="E10" s="33"/>
      <c r="F10" s="33"/>
      <c r="G10" s="33"/>
      <c r="H10" s="33">
        <f aca="true" t="shared" si="0" ref="H10:M10">H14</f>
        <v>3452861</v>
      </c>
      <c r="I10" s="33">
        <f t="shared" si="0"/>
        <v>4040730</v>
      </c>
      <c r="J10" s="33">
        <f t="shared" si="0"/>
        <v>4040730</v>
      </c>
      <c r="K10" s="33">
        <f t="shared" si="0"/>
        <v>3557300</v>
      </c>
      <c r="L10" s="33">
        <f t="shared" si="0"/>
        <v>3557300</v>
      </c>
      <c r="M10" s="33">
        <f t="shared" si="0"/>
        <v>3557300</v>
      </c>
    </row>
    <row r="11" spans="2:13" ht="15">
      <c r="B11" s="28" t="s">
        <v>32</v>
      </c>
      <c r="C11" s="30"/>
      <c r="D11" s="30"/>
      <c r="E11" s="34"/>
      <c r="F11" s="34"/>
      <c r="G11" s="34"/>
      <c r="H11" s="34"/>
      <c r="I11" s="34"/>
      <c r="J11" s="34"/>
      <c r="K11" s="34"/>
      <c r="L11" s="4"/>
      <c r="M11" s="4"/>
    </row>
    <row r="12" spans="2:13" ht="27.75" customHeight="1">
      <c r="B12" s="37" t="s">
        <v>92</v>
      </c>
      <c r="C12" s="30">
        <v>1001</v>
      </c>
      <c r="D12" s="30" t="s">
        <v>64</v>
      </c>
      <c r="E12" s="34"/>
      <c r="F12" s="34"/>
      <c r="G12" s="34"/>
      <c r="H12" s="34"/>
      <c r="I12" s="34"/>
      <c r="J12" s="34"/>
      <c r="K12" s="34"/>
      <c r="L12" s="4"/>
      <c r="M12" s="4"/>
    </row>
    <row r="13" spans="2:13" ht="15">
      <c r="B13" s="28"/>
      <c r="C13" s="30"/>
      <c r="D13" s="30"/>
      <c r="E13" s="34"/>
      <c r="F13" s="34"/>
      <c r="G13" s="34"/>
      <c r="H13" s="34"/>
      <c r="I13" s="34"/>
      <c r="J13" s="34"/>
      <c r="K13" s="34"/>
      <c r="L13" s="4"/>
      <c r="M13" s="4"/>
    </row>
    <row r="14" spans="2:13" ht="22.5">
      <c r="B14" s="29" t="s">
        <v>174</v>
      </c>
      <c r="C14" s="30">
        <v>2001</v>
      </c>
      <c r="D14" s="36"/>
      <c r="E14" s="34"/>
      <c r="F14" s="34"/>
      <c r="G14" s="34"/>
      <c r="H14" s="34">
        <f>'раздел 3, табл.2 (изм)'!L56+'раздел 3, табл.2 (изм)'!N56</f>
        <v>3452861</v>
      </c>
      <c r="I14" s="34">
        <v>4040730</v>
      </c>
      <c r="J14" s="34">
        <v>4040730</v>
      </c>
      <c r="K14" s="34">
        <f>'раздел 3, табл.2 (изм)'!Q56</f>
        <v>3557300</v>
      </c>
      <c r="L14" s="34">
        <f>K14</f>
        <v>3557300</v>
      </c>
      <c r="M14" s="34">
        <f>L14</f>
        <v>3557300</v>
      </c>
    </row>
    <row r="15" spans="2:13" ht="15">
      <c r="B15" s="44"/>
      <c r="C15" s="30"/>
      <c r="D15" s="36"/>
      <c r="E15" s="34"/>
      <c r="F15" s="34"/>
      <c r="G15" s="34"/>
      <c r="H15" s="34"/>
      <c r="I15" s="34"/>
      <c r="J15" s="34"/>
      <c r="K15" s="34"/>
      <c r="L15" s="4"/>
      <c r="M15" s="4"/>
    </row>
    <row r="17" ht="15">
      <c r="B17" s="39"/>
    </row>
    <row r="18" ht="15">
      <c r="B18" s="39"/>
    </row>
    <row r="19" spans="2:4" ht="15">
      <c r="B19" s="38"/>
      <c r="C19" s="1"/>
      <c r="D19" s="1"/>
    </row>
    <row r="20" spans="2:4" ht="15">
      <c r="B20" s="38"/>
      <c r="C20" s="1"/>
      <c r="D20" s="1"/>
    </row>
    <row r="21" spans="2:4" ht="15">
      <c r="B21" s="249"/>
      <c r="C21" s="249"/>
      <c r="D21" s="39"/>
    </row>
    <row r="22" spans="2:4" ht="15">
      <c r="B22" s="3"/>
      <c r="C22" s="1"/>
      <c r="D22" s="1"/>
    </row>
    <row r="23" spans="2:4" ht="15">
      <c r="B23" s="3"/>
      <c r="C23" s="1"/>
      <c r="D23" s="1"/>
    </row>
    <row r="24" spans="2:4" ht="15">
      <c r="B24" s="3"/>
      <c r="C24" s="1"/>
      <c r="D24" s="1"/>
    </row>
    <row r="25" spans="2:4" ht="15">
      <c r="B25" s="3"/>
      <c r="C25" s="1"/>
      <c r="D25" s="1"/>
    </row>
    <row r="26" spans="2:4" ht="15.75">
      <c r="B26" s="2"/>
      <c r="C26" s="40"/>
      <c r="D26" s="40"/>
    </row>
    <row r="27" spans="2:4" ht="15">
      <c r="B27" s="3"/>
      <c r="C27" s="1"/>
      <c r="D27" s="1"/>
    </row>
  </sheetData>
  <sheetProtection/>
  <mergeCells count="11">
    <mergeCell ref="K7:M7"/>
    <mergeCell ref="B21:C21"/>
    <mergeCell ref="B2:K2"/>
    <mergeCell ref="B3:K3"/>
    <mergeCell ref="B5:B8"/>
    <mergeCell ref="C5:C8"/>
    <mergeCell ref="D5:D8"/>
    <mergeCell ref="E5:M5"/>
    <mergeCell ref="E6:G7"/>
    <mergeCell ref="H6:M6"/>
    <mergeCell ref="H7:J7"/>
  </mergeCells>
  <hyperlinks>
    <hyperlink ref="B22" r:id="rId1" display="garantf1://3000000.0/"/>
    <hyperlink ref="B72" r:id="rId2" display="garantf1://3000000.0/"/>
  </hyperlinks>
  <printOptions/>
  <pageMargins left="0.11811023622047245" right="0" top="0" bottom="0" header="0.31496062992125984" footer="0.31496062992125984"/>
  <pageSetup fitToHeight="1" fitToWidth="1" horizontalDpi="600" verticalDpi="600" orientation="landscape" paperSize="9" scale="98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3"/>
  <sheetViews>
    <sheetView view="pageBreakPreview" zoomScaleSheetLayoutView="100" zoomScalePageLayoutView="0" workbookViewId="0" topLeftCell="A1">
      <selection activeCell="B4" sqref="B4:D4"/>
    </sheetView>
  </sheetViews>
  <sheetFormatPr defaultColWidth="9.140625" defaultRowHeight="15"/>
  <cols>
    <col min="2" max="2" width="29.8515625" style="0" customWidth="1"/>
    <col min="4" max="4" width="24.8515625" style="0" customWidth="1"/>
  </cols>
  <sheetData>
    <row r="1" ht="15">
      <c r="D1" s="6" t="s">
        <v>93</v>
      </c>
    </row>
    <row r="2" spans="2:11" ht="33.75" customHeight="1">
      <c r="B2" s="263" t="s">
        <v>94</v>
      </c>
      <c r="C2" s="263"/>
      <c r="D2" s="263"/>
      <c r="E2" s="45"/>
      <c r="F2" s="45"/>
      <c r="G2" s="45"/>
      <c r="H2" s="45"/>
      <c r="I2" s="45"/>
      <c r="J2" s="45"/>
      <c r="K2" s="2"/>
    </row>
    <row r="3" spans="2:11" ht="15.75">
      <c r="B3" s="264" t="str">
        <f>'таблица 2.1'!B3:K3</f>
        <v>на  01 января 2019   г.</v>
      </c>
      <c r="C3" s="264"/>
      <c r="D3" s="264"/>
      <c r="E3" s="45"/>
      <c r="F3" s="45"/>
      <c r="G3" s="45"/>
      <c r="H3" s="45"/>
      <c r="I3" s="45"/>
      <c r="J3" s="45"/>
      <c r="K3" s="45"/>
    </row>
    <row r="4" spans="2:11" ht="15.75">
      <c r="B4" s="250" t="s">
        <v>95</v>
      </c>
      <c r="C4" s="250"/>
      <c r="D4" s="250"/>
      <c r="E4" s="46"/>
      <c r="F4" s="46"/>
      <c r="G4" s="46"/>
      <c r="H4" s="2"/>
      <c r="I4" s="2"/>
      <c r="J4" s="2"/>
      <c r="K4" s="2"/>
    </row>
    <row r="5" spans="2:11" ht="15.75">
      <c r="B5" s="40"/>
      <c r="C5" s="40"/>
      <c r="D5" s="40"/>
      <c r="E5" s="46"/>
      <c r="F5" s="46"/>
      <c r="G5" s="46"/>
      <c r="H5" s="2"/>
      <c r="I5" s="2"/>
      <c r="J5" s="2"/>
      <c r="K5" s="2"/>
    </row>
    <row r="6" spans="2:4" ht="60">
      <c r="B6" s="47" t="s">
        <v>26</v>
      </c>
      <c r="C6" s="47" t="s">
        <v>96</v>
      </c>
      <c r="D6" s="47" t="s">
        <v>97</v>
      </c>
    </row>
    <row r="7" spans="2:4" ht="15">
      <c r="B7" s="48">
        <v>1</v>
      </c>
      <c r="C7" s="47">
        <v>2</v>
      </c>
      <c r="D7" s="47">
        <v>3</v>
      </c>
    </row>
    <row r="8" spans="2:4" ht="15">
      <c r="B8" s="49" t="s">
        <v>81</v>
      </c>
      <c r="C8" s="50" t="s">
        <v>98</v>
      </c>
      <c r="D8" s="4"/>
    </row>
    <row r="9" spans="2:4" ht="15">
      <c r="B9" s="49" t="s">
        <v>82</v>
      </c>
      <c r="C9" s="50" t="s">
        <v>99</v>
      </c>
      <c r="D9" s="4"/>
    </row>
    <row r="10" spans="2:4" ht="15">
      <c r="B10" s="49" t="s">
        <v>100</v>
      </c>
      <c r="C10" s="50" t="s">
        <v>101</v>
      </c>
      <c r="D10" s="4"/>
    </row>
    <row r="11" spans="2:4" ht="15">
      <c r="B11" s="49"/>
      <c r="C11" s="50"/>
      <c r="D11" s="4"/>
    </row>
    <row r="12" spans="2:4" ht="15">
      <c r="B12" s="49" t="s">
        <v>102</v>
      </c>
      <c r="C12" s="50" t="s">
        <v>103</v>
      </c>
      <c r="D12" s="4"/>
    </row>
    <row r="13" spans="2:4" ht="15">
      <c r="B13" s="35"/>
      <c r="C13" s="51"/>
      <c r="D13" s="4"/>
    </row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2" max="2" width="29.8515625" style="0" customWidth="1"/>
    <col min="4" max="4" width="24.8515625" style="0" customWidth="1"/>
  </cols>
  <sheetData>
    <row r="1" ht="15">
      <c r="D1" s="6" t="s">
        <v>104</v>
      </c>
    </row>
    <row r="2" spans="2:11" ht="15.75">
      <c r="B2" s="265"/>
      <c r="C2" s="265"/>
      <c r="D2" s="265"/>
      <c r="E2" s="45"/>
      <c r="F2" s="45"/>
      <c r="G2" s="45"/>
      <c r="H2" s="45"/>
      <c r="I2" s="45"/>
      <c r="J2" s="45"/>
      <c r="K2" s="45"/>
    </row>
    <row r="3" spans="2:11" ht="15.75">
      <c r="B3" s="250" t="s">
        <v>105</v>
      </c>
      <c r="C3" s="250"/>
      <c r="D3" s="250"/>
      <c r="E3" s="46"/>
      <c r="F3" s="46"/>
      <c r="G3" s="46"/>
      <c r="H3" s="2"/>
      <c r="I3" s="2"/>
      <c r="J3" s="2"/>
      <c r="K3" s="2"/>
    </row>
    <row r="4" spans="2:11" ht="15.75">
      <c r="B4" s="40"/>
      <c r="C4" s="40"/>
      <c r="D4" s="40"/>
      <c r="E4" s="46"/>
      <c r="F4" s="46"/>
      <c r="G4" s="46"/>
      <c r="H4" s="2"/>
      <c r="I4" s="2"/>
      <c r="J4" s="2"/>
      <c r="K4" s="2"/>
    </row>
    <row r="5" spans="2:4" ht="30">
      <c r="B5" s="47" t="s">
        <v>26</v>
      </c>
      <c r="C5" s="47" t="s">
        <v>96</v>
      </c>
      <c r="D5" s="47" t="s">
        <v>106</v>
      </c>
    </row>
    <row r="6" spans="2:4" ht="15">
      <c r="B6" s="48">
        <v>1</v>
      </c>
      <c r="C6" s="47">
        <v>2</v>
      </c>
      <c r="D6" s="47">
        <v>3</v>
      </c>
    </row>
    <row r="7" spans="2:4" ht="15">
      <c r="B7" s="52" t="s">
        <v>107</v>
      </c>
      <c r="C7" s="53" t="s">
        <v>98</v>
      </c>
      <c r="D7" s="4"/>
    </row>
    <row r="8" spans="2:4" ht="72.75">
      <c r="B8" s="52" t="s">
        <v>108</v>
      </c>
      <c r="C8" s="53" t="s">
        <v>99</v>
      </c>
      <c r="D8" s="4"/>
    </row>
    <row r="9" spans="2:4" ht="24">
      <c r="B9" s="54" t="s">
        <v>109</v>
      </c>
      <c r="C9" s="53" t="s">
        <v>101</v>
      </c>
      <c r="D9" s="4"/>
    </row>
    <row r="13" spans="2:3" ht="15">
      <c r="B13" s="38" t="s">
        <v>110</v>
      </c>
      <c r="C13" s="1"/>
    </row>
    <row r="14" spans="2:4" ht="15">
      <c r="B14" s="38" t="s">
        <v>111</v>
      </c>
      <c r="C14" s="1"/>
      <c r="D14" s="352" t="s">
        <v>393</v>
      </c>
    </row>
    <row r="15" spans="2:3" ht="15">
      <c r="B15" s="38" t="s">
        <v>112</v>
      </c>
      <c r="C15" s="1"/>
    </row>
    <row r="16" spans="2:3" ht="15">
      <c r="B16" s="39"/>
      <c r="C16" s="5"/>
    </row>
    <row r="17" spans="2:3" ht="15">
      <c r="B17" s="39"/>
      <c r="C17" s="5"/>
    </row>
    <row r="18" spans="2:3" ht="15">
      <c r="B18" s="249" t="s">
        <v>113</v>
      </c>
      <c r="C18" s="249"/>
    </row>
    <row r="19" spans="2:4" ht="15">
      <c r="B19" s="38" t="s">
        <v>114</v>
      </c>
      <c r="C19" s="1"/>
      <c r="D19" t="s">
        <v>390</v>
      </c>
    </row>
    <row r="20" spans="2:3" ht="15">
      <c r="B20" s="38" t="s">
        <v>115</v>
      </c>
      <c r="C20" s="1"/>
    </row>
    <row r="21" spans="2:3" ht="15">
      <c r="B21" s="39"/>
      <c r="C21" s="5"/>
    </row>
    <row r="22" spans="2:3" ht="15">
      <c r="B22" s="39"/>
      <c r="C22" s="5"/>
    </row>
    <row r="23" spans="2:4" ht="15">
      <c r="B23" s="38" t="s">
        <v>116</v>
      </c>
      <c r="C23" s="1"/>
      <c r="D23" t="s">
        <v>390</v>
      </c>
    </row>
    <row r="24" spans="2:3" ht="15">
      <c r="B24" s="38" t="s">
        <v>117</v>
      </c>
      <c r="C24" s="1"/>
    </row>
    <row r="25" spans="2:3" ht="15">
      <c r="B25" s="249"/>
      <c r="C25" s="249"/>
    </row>
  </sheetData>
  <sheetProtection/>
  <mergeCells count="4">
    <mergeCell ref="B2:D2"/>
    <mergeCell ref="B3:D3"/>
    <mergeCell ref="B18:C18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59"/>
  <sheetViews>
    <sheetView view="pageBreakPreview" zoomScaleSheetLayoutView="100" zoomScalePageLayoutView="0" workbookViewId="0" topLeftCell="A1">
      <selection activeCell="DA2" sqref="DA2:FE2"/>
    </sheetView>
  </sheetViews>
  <sheetFormatPr defaultColWidth="0.85546875" defaultRowHeight="15"/>
  <cols>
    <col min="1" max="22" width="0.85546875" style="60" customWidth="1"/>
    <col min="23" max="23" width="1.7109375" style="60" customWidth="1"/>
    <col min="24" max="40" width="0.85546875" style="60" customWidth="1"/>
    <col min="41" max="41" width="2.28125" style="60" customWidth="1"/>
    <col min="42" max="16384" width="0.85546875" style="60" customWidth="1"/>
  </cols>
  <sheetData>
    <row r="1" spans="105:161" ht="12.75">
      <c r="DA1" s="266" t="s">
        <v>365</v>
      </c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</row>
    <row r="2" spans="105:161" s="59" customFormat="1" ht="64.5" customHeight="1">
      <c r="DA2" s="267" t="s">
        <v>361</v>
      </c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</row>
    <row r="5" spans="1:161" s="62" customFormat="1" ht="15.75">
      <c r="A5" s="268" t="s">
        <v>269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</row>
    <row r="7" spans="1:161" s="61" customFormat="1" ht="15">
      <c r="A7" s="269" t="s">
        <v>178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</row>
    <row r="8" ht="6" customHeight="1"/>
    <row r="9" spans="1:161" s="63" customFormat="1" ht="14.25">
      <c r="A9" s="63" t="s">
        <v>179</v>
      </c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</row>
    <row r="10" spans="24:161" s="63" customFormat="1" ht="6" customHeight="1"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</row>
    <row r="11" spans="1:161" s="63" customFormat="1" ht="14.25">
      <c r="A11" s="271" t="s">
        <v>180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</row>
    <row r="12" ht="9.75" customHeight="1"/>
    <row r="13" spans="1:161" s="61" customFormat="1" ht="15">
      <c r="A13" s="269" t="s">
        <v>181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</row>
    <row r="14" ht="10.5" customHeight="1"/>
    <row r="15" spans="1:161" s="66" customFormat="1" ht="13.5" customHeight="1">
      <c r="A15" s="273" t="s">
        <v>182</v>
      </c>
      <c r="B15" s="274"/>
      <c r="C15" s="274"/>
      <c r="D15" s="274"/>
      <c r="E15" s="274"/>
      <c r="F15" s="275"/>
      <c r="G15" s="273" t="s">
        <v>183</v>
      </c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5"/>
      <c r="Y15" s="273" t="s">
        <v>184</v>
      </c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5"/>
      <c r="AO15" s="282" t="s">
        <v>185</v>
      </c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4"/>
      <c r="DI15" s="273" t="s">
        <v>186</v>
      </c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5"/>
      <c r="DY15" s="273" t="s">
        <v>187</v>
      </c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5"/>
      <c r="EO15" s="273" t="s">
        <v>188</v>
      </c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5"/>
    </row>
    <row r="16" spans="1:161" s="66" customFormat="1" ht="13.5" customHeight="1">
      <c r="A16" s="276"/>
      <c r="B16" s="277"/>
      <c r="C16" s="277"/>
      <c r="D16" s="277"/>
      <c r="E16" s="277"/>
      <c r="F16" s="278"/>
      <c r="G16" s="276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8"/>
      <c r="Y16" s="276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8"/>
      <c r="AO16" s="273" t="s">
        <v>61</v>
      </c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5"/>
      <c r="BF16" s="282" t="s">
        <v>32</v>
      </c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4"/>
      <c r="DI16" s="276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8"/>
      <c r="DY16" s="276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8"/>
      <c r="EO16" s="276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8"/>
    </row>
    <row r="17" spans="1:161" s="66" customFormat="1" ht="51" customHeight="1">
      <c r="A17" s="279"/>
      <c r="B17" s="280"/>
      <c r="C17" s="280"/>
      <c r="D17" s="280"/>
      <c r="E17" s="280"/>
      <c r="F17" s="281"/>
      <c r="G17" s="279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1"/>
      <c r="Y17" s="279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1"/>
      <c r="AO17" s="279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1"/>
      <c r="BF17" s="285" t="s">
        <v>189</v>
      </c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 t="s">
        <v>190</v>
      </c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 t="s">
        <v>191</v>
      </c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79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1"/>
      <c r="DY17" s="279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1"/>
      <c r="EO17" s="279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1"/>
    </row>
    <row r="18" spans="1:161" s="67" customFormat="1" ht="12.75">
      <c r="A18" s="287">
        <v>1</v>
      </c>
      <c r="B18" s="287"/>
      <c r="C18" s="287"/>
      <c r="D18" s="287"/>
      <c r="E18" s="287"/>
      <c r="F18" s="287"/>
      <c r="G18" s="287">
        <v>2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>
        <v>3</v>
      </c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>
        <v>4</v>
      </c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>
        <v>5</v>
      </c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>
        <v>6</v>
      </c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>
        <v>7</v>
      </c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>
        <v>8</v>
      </c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>
        <v>9</v>
      </c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287"/>
      <c r="EM18" s="287"/>
      <c r="EN18" s="287"/>
      <c r="EO18" s="287">
        <v>10</v>
      </c>
      <c r="EP18" s="287"/>
      <c r="EQ18" s="287"/>
      <c r="ER18" s="287"/>
      <c r="ES18" s="287"/>
      <c r="ET18" s="287"/>
      <c r="EU18" s="287"/>
      <c r="EV18" s="287"/>
      <c r="EW18" s="287"/>
      <c r="EX18" s="287"/>
      <c r="EY18" s="287"/>
      <c r="EZ18" s="287"/>
      <c r="FA18" s="287"/>
      <c r="FB18" s="287"/>
      <c r="FC18" s="287"/>
      <c r="FD18" s="287"/>
      <c r="FE18" s="287"/>
    </row>
    <row r="19" spans="1:161" s="68" customFormat="1" ht="15" customHeight="1">
      <c r="A19" s="288"/>
      <c r="B19" s="288"/>
      <c r="C19" s="288"/>
      <c r="D19" s="288"/>
      <c r="E19" s="288"/>
      <c r="F19" s="288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</row>
    <row r="20" spans="1:161" s="68" customFormat="1" ht="15" customHeight="1">
      <c r="A20" s="288"/>
      <c r="B20" s="288"/>
      <c r="C20" s="288"/>
      <c r="D20" s="288"/>
      <c r="E20" s="288"/>
      <c r="F20" s="288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</row>
    <row r="21" spans="1:161" s="68" customFormat="1" ht="15" customHeight="1">
      <c r="A21" s="288"/>
      <c r="B21" s="288"/>
      <c r="C21" s="288"/>
      <c r="D21" s="288"/>
      <c r="E21" s="288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</row>
    <row r="22" spans="1:161" s="68" customFormat="1" ht="15" customHeight="1">
      <c r="A22" s="290" t="s">
        <v>192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2"/>
      <c r="Y22" s="286" t="s">
        <v>64</v>
      </c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 t="s">
        <v>64</v>
      </c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 t="s">
        <v>64</v>
      </c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 t="s">
        <v>64</v>
      </c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 t="s">
        <v>64</v>
      </c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 t="s">
        <v>64</v>
      </c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</row>
    <row r="24" spans="1:105" ht="14.25">
      <c r="A24" s="269" t="s">
        <v>193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</row>
    <row r="25" spans="1:105" ht="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</row>
    <row r="26" spans="1:105" ht="43.5" customHeight="1">
      <c r="A26" s="273" t="s">
        <v>182</v>
      </c>
      <c r="B26" s="274"/>
      <c r="C26" s="274"/>
      <c r="D26" s="274"/>
      <c r="E26" s="274"/>
      <c r="F26" s="275"/>
      <c r="G26" s="273" t="s">
        <v>194</v>
      </c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5"/>
      <c r="AE26" s="273" t="s">
        <v>195</v>
      </c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5"/>
      <c r="BD26" s="273" t="s">
        <v>196</v>
      </c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5"/>
      <c r="BT26" s="273" t="s">
        <v>197</v>
      </c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5"/>
      <c r="CJ26" s="273" t="s">
        <v>198</v>
      </c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5"/>
    </row>
    <row r="27" spans="1:105" ht="12.75">
      <c r="A27" s="287">
        <v>1</v>
      </c>
      <c r="B27" s="287"/>
      <c r="C27" s="287"/>
      <c r="D27" s="287"/>
      <c r="E27" s="287"/>
      <c r="F27" s="287"/>
      <c r="G27" s="287">
        <v>2</v>
      </c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>
        <v>3</v>
      </c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>
        <v>4</v>
      </c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>
        <v>5</v>
      </c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>
        <v>6</v>
      </c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</row>
    <row r="28" spans="1:105" ht="12.75">
      <c r="A28" s="288"/>
      <c r="B28" s="288"/>
      <c r="C28" s="288"/>
      <c r="D28" s="288"/>
      <c r="E28" s="288"/>
      <c r="F28" s="288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</row>
    <row r="29" spans="1:105" ht="12.75">
      <c r="A29" s="288"/>
      <c r="B29" s="288"/>
      <c r="C29" s="288"/>
      <c r="D29" s="288"/>
      <c r="E29" s="288"/>
      <c r="F29" s="288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</row>
    <row r="30" spans="1:105" ht="12.75">
      <c r="A30" s="288"/>
      <c r="B30" s="288"/>
      <c r="C30" s="288"/>
      <c r="D30" s="288"/>
      <c r="E30" s="288"/>
      <c r="F30" s="288"/>
      <c r="G30" s="291" t="s">
        <v>192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2"/>
      <c r="AE30" s="286" t="s">
        <v>64</v>
      </c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 t="s">
        <v>64</v>
      </c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 t="s">
        <v>64</v>
      </c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</row>
    <row r="31" spans="1:105" ht="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</row>
    <row r="32" spans="1:105" ht="14.25">
      <c r="A32" s="269" t="s">
        <v>199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</row>
    <row r="33" spans="1:105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</row>
    <row r="34" spans="1:105" ht="60.75" customHeight="1">
      <c r="A34" s="273" t="s">
        <v>182</v>
      </c>
      <c r="B34" s="274"/>
      <c r="C34" s="274"/>
      <c r="D34" s="274"/>
      <c r="E34" s="274"/>
      <c r="F34" s="275"/>
      <c r="G34" s="273" t="s">
        <v>194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5"/>
      <c r="AE34" s="273" t="s">
        <v>200</v>
      </c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5"/>
      <c r="AZ34" s="273" t="s">
        <v>201</v>
      </c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5"/>
      <c r="BR34" s="273" t="s">
        <v>202</v>
      </c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5"/>
      <c r="CJ34" s="273" t="s">
        <v>198</v>
      </c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5"/>
    </row>
    <row r="35" spans="1:105" ht="12.75">
      <c r="A35" s="287">
        <v>1</v>
      </c>
      <c r="B35" s="287"/>
      <c r="C35" s="287"/>
      <c r="D35" s="287"/>
      <c r="E35" s="287"/>
      <c r="F35" s="287"/>
      <c r="G35" s="287">
        <v>2</v>
      </c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>
        <v>3</v>
      </c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>
        <v>4</v>
      </c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>
        <v>5</v>
      </c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>
        <v>6</v>
      </c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</row>
    <row r="36" spans="1:105" ht="12.75">
      <c r="A36" s="288"/>
      <c r="B36" s="288"/>
      <c r="C36" s="288"/>
      <c r="D36" s="288"/>
      <c r="E36" s="288"/>
      <c r="F36" s="288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</row>
    <row r="37" spans="1:105" ht="12.75">
      <c r="A37" s="288"/>
      <c r="B37" s="288"/>
      <c r="C37" s="288"/>
      <c r="D37" s="288"/>
      <c r="E37" s="288"/>
      <c r="F37" s="288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</row>
    <row r="38" spans="1:105" ht="12.75">
      <c r="A38" s="288"/>
      <c r="B38" s="288"/>
      <c r="C38" s="288"/>
      <c r="D38" s="288"/>
      <c r="E38" s="288"/>
      <c r="F38" s="288"/>
      <c r="G38" s="291" t="s">
        <v>192</v>
      </c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2"/>
      <c r="AE38" s="286" t="s">
        <v>64</v>
      </c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 t="s">
        <v>64</v>
      </c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 t="s">
        <v>64</v>
      </c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</row>
    <row r="39" spans="1:105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</row>
    <row r="40" spans="1:105" ht="46.5" customHeight="1">
      <c r="A40" s="293" t="s">
        <v>203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</row>
    <row r="41" spans="1:105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</row>
    <row r="42" spans="1:105" ht="65.25" customHeight="1">
      <c r="A42" s="273" t="s">
        <v>182</v>
      </c>
      <c r="B42" s="274"/>
      <c r="C42" s="274"/>
      <c r="D42" s="274"/>
      <c r="E42" s="274"/>
      <c r="F42" s="275"/>
      <c r="G42" s="273" t="s">
        <v>204</v>
      </c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5"/>
      <c r="BW42" s="273" t="s">
        <v>205</v>
      </c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5"/>
      <c r="CM42" s="273" t="s">
        <v>206</v>
      </c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5"/>
    </row>
    <row r="43" spans="1:105" ht="12.75">
      <c r="A43" s="287">
        <v>1</v>
      </c>
      <c r="B43" s="287"/>
      <c r="C43" s="287"/>
      <c r="D43" s="287"/>
      <c r="E43" s="287"/>
      <c r="F43" s="287"/>
      <c r="G43" s="287">
        <v>2</v>
      </c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>
        <v>3</v>
      </c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>
        <v>4</v>
      </c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</row>
    <row r="44" spans="1:105" ht="12.75">
      <c r="A44" s="288" t="s">
        <v>207</v>
      </c>
      <c r="B44" s="288"/>
      <c r="C44" s="288"/>
      <c r="D44" s="288"/>
      <c r="E44" s="288"/>
      <c r="F44" s="288"/>
      <c r="G44" s="69"/>
      <c r="H44" s="296" t="s">
        <v>208</v>
      </c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7"/>
      <c r="BW44" s="286" t="s">
        <v>64</v>
      </c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</row>
    <row r="45" spans="1:105" ht="12.75">
      <c r="A45" s="298" t="s">
        <v>209</v>
      </c>
      <c r="B45" s="299"/>
      <c r="C45" s="299"/>
      <c r="D45" s="299"/>
      <c r="E45" s="299"/>
      <c r="F45" s="300"/>
      <c r="G45" s="70"/>
      <c r="H45" s="304" t="s">
        <v>32</v>
      </c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5"/>
      <c r="BW45" s="306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8"/>
      <c r="CM45" s="306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8"/>
    </row>
    <row r="46" spans="1:105" ht="12.75">
      <c r="A46" s="301"/>
      <c r="B46" s="302"/>
      <c r="C46" s="302"/>
      <c r="D46" s="302"/>
      <c r="E46" s="302"/>
      <c r="F46" s="303"/>
      <c r="G46" s="71"/>
      <c r="H46" s="312" t="s">
        <v>210</v>
      </c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3"/>
      <c r="BW46" s="309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1"/>
      <c r="CM46" s="309"/>
      <c r="CN46" s="310"/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1"/>
    </row>
    <row r="47" spans="1:105" ht="12.75">
      <c r="A47" s="288" t="s">
        <v>211</v>
      </c>
      <c r="B47" s="288"/>
      <c r="C47" s="288"/>
      <c r="D47" s="288"/>
      <c r="E47" s="288"/>
      <c r="F47" s="288"/>
      <c r="G47" s="69"/>
      <c r="H47" s="294" t="s">
        <v>212</v>
      </c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5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</row>
    <row r="48" spans="1:105" ht="12.75">
      <c r="A48" s="288" t="s">
        <v>213</v>
      </c>
      <c r="B48" s="288"/>
      <c r="C48" s="288"/>
      <c r="D48" s="288"/>
      <c r="E48" s="288"/>
      <c r="F48" s="288"/>
      <c r="G48" s="69"/>
      <c r="H48" s="294" t="s">
        <v>214</v>
      </c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5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</row>
    <row r="49" spans="1:105" ht="12.75">
      <c r="A49" s="288" t="s">
        <v>215</v>
      </c>
      <c r="B49" s="288"/>
      <c r="C49" s="288"/>
      <c r="D49" s="288"/>
      <c r="E49" s="288"/>
      <c r="F49" s="288"/>
      <c r="G49" s="69"/>
      <c r="H49" s="296" t="s">
        <v>216</v>
      </c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7"/>
      <c r="BW49" s="286" t="s">
        <v>64</v>
      </c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</row>
    <row r="50" spans="1:105" ht="12.75">
      <c r="A50" s="298" t="s">
        <v>217</v>
      </c>
      <c r="B50" s="299"/>
      <c r="C50" s="299"/>
      <c r="D50" s="299"/>
      <c r="E50" s="299"/>
      <c r="F50" s="300"/>
      <c r="G50" s="70"/>
      <c r="H50" s="304" t="s">
        <v>32</v>
      </c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5"/>
      <c r="BW50" s="306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8"/>
      <c r="CM50" s="306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8"/>
    </row>
    <row r="51" spans="1:105" ht="12.75">
      <c r="A51" s="301"/>
      <c r="B51" s="302"/>
      <c r="C51" s="302"/>
      <c r="D51" s="302"/>
      <c r="E51" s="302"/>
      <c r="F51" s="303"/>
      <c r="G51" s="71"/>
      <c r="H51" s="312" t="s">
        <v>218</v>
      </c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3"/>
      <c r="BW51" s="309"/>
      <c r="BX51" s="310"/>
      <c r="BY51" s="310"/>
      <c r="BZ51" s="310"/>
      <c r="CA51" s="310"/>
      <c r="CB51" s="310"/>
      <c r="CC51" s="310"/>
      <c r="CD51" s="310"/>
      <c r="CE51" s="310"/>
      <c r="CF51" s="310"/>
      <c r="CG51" s="310"/>
      <c r="CH51" s="310"/>
      <c r="CI51" s="310"/>
      <c r="CJ51" s="310"/>
      <c r="CK51" s="310"/>
      <c r="CL51" s="311"/>
      <c r="CM51" s="309"/>
      <c r="CN51" s="310"/>
      <c r="CO51" s="310"/>
      <c r="CP51" s="310"/>
      <c r="CQ51" s="310"/>
      <c r="CR51" s="310"/>
      <c r="CS51" s="310"/>
      <c r="CT51" s="310"/>
      <c r="CU51" s="310"/>
      <c r="CV51" s="310"/>
      <c r="CW51" s="310"/>
      <c r="CX51" s="310"/>
      <c r="CY51" s="310"/>
      <c r="CZ51" s="310"/>
      <c r="DA51" s="311"/>
    </row>
    <row r="52" spans="1:105" ht="12.75">
      <c r="A52" s="288" t="s">
        <v>219</v>
      </c>
      <c r="B52" s="288"/>
      <c r="C52" s="288"/>
      <c r="D52" s="288"/>
      <c r="E52" s="288"/>
      <c r="F52" s="288"/>
      <c r="G52" s="69"/>
      <c r="H52" s="294" t="s">
        <v>220</v>
      </c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5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</row>
    <row r="53" spans="1:105" ht="12.75">
      <c r="A53" s="288" t="s">
        <v>221</v>
      </c>
      <c r="B53" s="288"/>
      <c r="C53" s="288"/>
      <c r="D53" s="288"/>
      <c r="E53" s="288"/>
      <c r="F53" s="288"/>
      <c r="G53" s="69"/>
      <c r="H53" s="294" t="s">
        <v>222</v>
      </c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5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</row>
    <row r="54" spans="1:105" ht="12.75">
      <c r="A54" s="288" t="s">
        <v>223</v>
      </c>
      <c r="B54" s="288"/>
      <c r="C54" s="288"/>
      <c r="D54" s="288"/>
      <c r="E54" s="288"/>
      <c r="F54" s="288"/>
      <c r="G54" s="69"/>
      <c r="H54" s="294" t="s">
        <v>224</v>
      </c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5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</row>
    <row r="55" spans="1:105" ht="12.75">
      <c r="A55" s="288" t="s">
        <v>225</v>
      </c>
      <c r="B55" s="288"/>
      <c r="C55" s="288"/>
      <c r="D55" s="288"/>
      <c r="E55" s="288"/>
      <c r="F55" s="288"/>
      <c r="G55" s="69"/>
      <c r="H55" s="294" t="s">
        <v>224</v>
      </c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5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</row>
    <row r="56" spans="1:105" ht="12.75">
      <c r="A56" s="288" t="s">
        <v>226</v>
      </c>
      <c r="B56" s="288"/>
      <c r="C56" s="288"/>
      <c r="D56" s="288"/>
      <c r="E56" s="288"/>
      <c r="F56" s="288"/>
      <c r="G56" s="69"/>
      <c r="H56" s="296" t="s">
        <v>227</v>
      </c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7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</row>
    <row r="57" spans="1:105" ht="12.75">
      <c r="A57" s="288"/>
      <c r="B57" s="288"/>
      <c r="C57" s="288"/>
      <c r="D57" s="288"/>
      <c r="E57" s="288"/>
      <c r="F57" s="288"/>
      <c r="G57" s="290" t="s">
        <v>192</v>
      </c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2"/>
      <c r="BW57" s="286" t="s">
        <v>64</v>
      </c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</row>
    <row r="58" spans="1:105" ht="6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</row>
    <row r="59" spans="1:105" ht="50.25" customHeight="1">
      <c r="A59" s="314" t="s">
        <v>228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</row>
  </sheetData>
  <sheetProtection/>
  <mergeCells count="191">
    <mergeCell ref="A59:DA59"/>
    <mergeCell ref="A56:F56"/>
    <mergeCell ref="H56:BV56"/>
    <mergeCell ref="BW56:CL56"/>
    <mergeCell ref="CM56:DA56"/>
    <mergeCell ref="A57:F57"/>
    <mergeCell ref="G57:BV57"/>
    <mergeCell ref="BW57:CL57"/>
    <mergeCell ref="CM57:DA57"/>
    <mergeCell ref="A52:F52"/>
    <mergeCell ref="H52:BV52"/>
    <mergeCell ref="BW52:CL52"/>
    <mergeCell ref="CM52:DA52"/>
    <mergeCell ref="A53:F53"/>
    <mergeCell ref="H53:BV53"/>
    <mergeCell ref="BW53:CL53"/>
    <mergeCell ref="CM53:DA53"/>
    <mergeCell ref="A54:F54"/>
    <mergeCell ref="H54:BV54"/>
    <mergeCell ref="BW54:CL54"/>
    <mergeCell ref="CM54:DA54"/>
    <mergeCell ref="A55:F55"/>
    <mergeCell ref="H55:BV55"/>
    <mergeCell ref="BW55:CL55"/>
    <mergeCell ref="CM55:DA55"/>
    <mergeCell ref="A49:F49"/>
    <mergeCell ref="H49:BV49"/>
    <mergeCell ref="BW49:CL49"/>
    <mergeCell ref="CM49:DA49"/>
    <mergeCell ref="A50:F51"/>
    <mergeCell ref="H50:BV50"/>
    <mergeCell ref="BW50:CL51"/>
    <mergeCell ref="CM50:DA51"/>
    <mergeCell ref="H51:BV51"/>
    <mergeCell ref="A44:F44"/>
    <mergeCell ref="H44:BV44"/>
    <mergeCell ref="BW44:CL44"/>
    <mergeCell ref="CM44:DA44"/>
    <mergeCell ref="A45:F46"/>
    <mergeCell ref="H45:BV45"/>
    <mergeCell ref="BW45:CL46"/>
    <mergeCell ref="CM45:DA46"/>
    <mergeCell ref="H46:BV46"/>
    <mergeCell ref="A47:F47"/>
    <mergeCell ref="H47:BV47"/>
    <mergeCell ref="BW47:CL47"/>
    <mergeCell ref="CM47:DA47"/>
    <mergeCell ref="A48:F48"/>
    <mergeCell ref="H48:BV48"/>
    <mergeCell ref="BW48:CL48"/>
    <mergeCell ref="CM48:DA48"/>
    <mergeCell ref="A40:DA40"/>
    <mergeCell ref="A42:F42"/>
    <mergeCell ref="G42:BV42"/>
    <mergeCell ref="BW42:CL42"/>
    <mergeCell ref="CM42:DA42"/>
    <mergeCell ref="A43:F43"/>
    <mergeCell ref="G43:BV43"/>
    <mergeCell ref="BW43:CL43"/>
    <mergeCell ref="CM43:DA43"/>
    <mergeCell ref="A37:F37"/>
    <mergeCell ref="G37:AD37"/>
    <mergeCell ref="AE37:AY37"/>
    <mergeCell ref="AZ37:BQ37"/>
    <mergeCell ref="BR37:CI37"/>
    <mergeCell ref="CJ37:DA37"/>
    <mergeCell ref="A38:F38"/>
    <mergeCell ref="G38:AD38"/>
    <mergeCell ref="AE38:AY38"/>
    <mergeCell ref="AZ38:BQ38"/>
    <mergeCell ref="BR38:CI38"/>
    <mergeCell ref="CJ38:DA38"/>
    <mergeCell ref="A35:F35"/>
    <mergeCell ref="G35:AD35"/>
    <mergeCell ref="AE35:AY35"/>
    <mergeCell ref="AZ35:BQ35"/>
    <mergeCell ref="BR35:CI35"/>
    <mergeCell ref="CJ35:DA35"/>
    <mergeCell ref="A36:F36"/>
    <mergeCell ref="G36:AD36"/>
    <mergeCell ref="AE36:AY36"/>
    <mergeCell ref="AZ36:BQ36"/>
    <mergeCell ref="BR36:CI36"/>
    <mergeCell ref="CJ36:DA36"/>
    <mergeCell ref="A30:F30"/>
    <mergeCell ref="G30:AD30"/>
    <mergeCell ref="AE30:BC30"/>
    <mergeCell ref="BD30:BS30"/>
    <mergeCell ref="BT30:CI30"/>
    <mergeCell ref="CJ30:DA30"/>
    <mergeCell ref="A32:DA32"/>
    <mergeCell ref="A34:F34"/>
    <mergeCell ref="G34:AD34"/>
    <mergeCell ref="AE34:AY34"/>
    <mergeCell ref="AZ34:BQ34"/>
    <mergeCell ref="BR34:CI34"/>
    <mergeCell ref="CJ34:DA34"/>
    <mergeCell ref="CJ29:DA29"/>
    <mergeCell ref="A28:F28"/>
    <mergeCell ref="G28:AD28"/>
    <mergeCell ref="AE28:BC28"/>
    <mergeCell ref="BD28:BS28"/>
    <mergeCell ref="BT28:CI28"/>
    <mergeCell ref="CJ28:DA28"/>
    <mergeCell ref="AO22:BE22"/>
    <mergeCell ref="BF22:BW22"/>
    <mergeCell ref="BX22:CP22"/>
    <mergeCell ref="CQ22:DH22"/>
    <mergeCell ref="DI22:DX22"/>
    <mergeCell ref="A29:F29"/>
    <mergeCell ref="G29:AD29"/>
    <mergeCell ref="AE29:BC29"/>
    <mergeCell ref="BD29:BS29"/>
    <mergeCell ref="BT29:CI29"/>
    <mergeCell ref="EO22:FE22"/>
    <mergeCell ref="A24:DA24"/>
    <mergeCell ref="A26:F26"/>
    <mergeCell ref="G26:AD26"/>
    <mergeCell ref="AE26:BC26"/>
    <mergeCell ref="BD26:BS26"/>
    <mergeCell ref="BT26:CI26"/>
    <mergeCell ref="CJ26:DA26"/>
    <mergeCell ref="A22:X22"/>
    <mergeCell ref="Y22:AN22"/>
    <mergeCell ref="EO21:FE21"/>
    <mergeCell ref="A20:F20"/>
    <mergeCell ref="G20:X20"/>
    <mergeCell ref="Y20:AN20"/>
    <mergeCell ref="AO20:BE20"/>
    <mergeCell ref="BF20:BW20"/>
    <mergeCell ref="BX20:CP20"/>
    <mergeCell ref="CQ20:DH20"/>
    <mergeCell ref="EO20:FE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CQ18:DH18"/>
    <mergeCell ref="DI18:DX18"/>
    <mergeCell ref="DY18:EN18"/>
    <mergeCell ref="A27:F27"/>
    <mergeCell ref="G27:AD27"/>
    <mergeCell ref="AE27:BC27"/>
    <mergeCell ref="BD27:BS27"/>
    <mergeCell ref="BT27:CI27"/>
    <mergeCell ref="CJ27:DA27"/>
    <mergeCell ref="DY22:EN22"/>
    <mergeCell ref="A18:F18"/>
    <mergeCell ref="G18:X18"/>
    <mergeCell ref="Y18:AN18"/>
    <mergeCell ref="AO18:BE18"/>
    <mergeCell ref="BF18:BW18"/>
    <mergeCell ref="BX18:CP18"/>
    <mergeCell ref="A19:F19"/>
    <mergeCell ref="G19:X19"/>
    <mergeCell ref="Y19:AN19"/>
    <mergeCell ref="AO19:BE19"/>
    <mergeCell ref="BF19:BW19"/>
    <mergeCell ref="BX19:CP19"/>
    <mergeCell ref="BF17:BW17"/>
    <mergeCell ref="BX17:CP17"/>
    <mergeCell ref="CQ17:DH17"/>
    <mergeCell ref="DI20:DX20"/>
    <mergeCell ref="DY20:EN20"/>
    <mergeCell ref="EO18:FE18"/>
    <mergeCell ref="CQ19:DH19"/>
    <mergeCell ref="DI19:DX19"/>
    <mergeCell ref="DY19:EN19"/>
    <mergeCell ref="EO19:FE19"/>
    <mergeCell ref="A13:FE13"/>
    <mergeCell ref="A15:F17"/>
    <mergeCell ref="G15:X17"/>
    <mergeCell ref="Y15:AN17"/>
    <mergeCell ref="AO15:DH15"/>
    <mergeCell ref="DI15:DX17"/>
    <mergeCell ref="DY15:EN17"/>
    <mergeCell ref="EO15:FE17"/>
    <mergeCell ref="AO16:BE17"/>
    <mergeCell ref="BF16:DH16"/>
    <mergeCell ref="DA1:FE1"/>
    <mergeCell ref="DA2:FE2"/>
    <mergeCell ref="A5:FE5"/>
    <mergeCell ref="A7:FE7"/>
    <mergeCell ref="X9:FE9"/>
    <mergeCell ref="A11:AO11"/>
    <mergeCell ref="AP11:FE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A110"/>
  <sheetViews>
    <sheetView view="pageBreakPreview" zoomScaleSheetLayoutView="100" zoomScalePageLayoutView="0" workbookViewId="0" topLeftCell="A1">
      <selection activeCell="DE18" sqref="DE18"/>
    </sheetView>
  </sheetViews>
  <sheetFormatPr defaultColWidth="0.85546875" defaultRowHeight="12" customHeight="1"/>
  <cols>
    <col min="1" max="22" width="0.85546875" style="61" customWidth="1"/>
    <col min="23" max="23" width="1.8515625" style="61" customWidth="1"/>
    <col min="24" max="104" width="0.85546875" style="61" customWidth="1"/>
    <col min="105" max="105" width="5.57421875" style="61" customWidth="1"/>
    <col min="106" max="16384" width="0.85546875" style="61" customWidth="1"/>
  </cols>
  <sheetData>
    <row r="1" ht="3" customHeight="1"/>
    <row r="2" spans="1:105" s="63" customFormat="1" ht="14.25">
      <c r="A2" s="269" t="s">
        <v>229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</row>
    <row r="3" ht="6" customHeight="1"/>
    <row r="4" spans="1:105" s="63" customFormat="1" ht="14.25">
      <c r="A4" s="63" t="s">
        <v>179</v>
      </c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</row>
    <row r="5" spans="24:105" s="63" customFormat="1" ht="6" customHeight="1"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</row>
    <row r="6" spans="1:105" s="63" customFormat="1" ht="14.25">
      <c r="A6" s="271" t="s">
        <v>180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</row>
    <row r="7" ht="10.5" customHeight="1"/>
    <row r="8" spans="1:105" s="66" customFormat="1" ht="45" customHeight="1">
      <c r="A8" s="273" t="s">
        <v>182</v>
      </c>
      <c r="B8" s="274"/>
      <c r="C8" s="274"/>
      <c r="D8" s="274"/>
      <c r="E8" s="274"/>
      <c r="F8" s="274"/>
      <c r="G8" s="275"/>
      <c r="H8" s="273" t="s">
        <v>26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5"/>
      <c r="BD8" s="273" t="s">
        <v>230</v>
      </c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5"/>
      <c r="BT8" s="273" t="s">
        <v>231</v>
      </c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5"/>
      <c r="CJ8" s="273" t="s">
        <v>232</v>
      </c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5"/>
    </row>
    <row r="9" spans="1:105" s="67" customFormat="1" ht="12.75">
      <c r="A9" s="287">
        <v>1</v>
      </c>
      <c r="B9" s="287"/>
      <c r="C9" s="287"/>
      <c r="D9" s="287"/>
      <c r="E9" s="287"/>
      <c r="F9" s="287"/>
      <c r="G9" s="287"/>
      <c r="H9" s="287">
        <v>2</v>
      </c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>
        <v>3</v>
      </c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>
        <v>4</v>
      </c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>
        <v>5</v>
      </c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</row>
    <row r="10" spans="1:105" s="68" customFormat="1" ht="15" customHeight="1">
      <c r="A10" s="288"/>
      <c r="B10" s="288"/>
      <c r="C10" s="288"/>
      <c r="D10" s="288"/>
      <c r="E10" s="288"/>
      <c r="F10" s="288"/>
      <c r="G10" s="288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</row>
    <row r="11" spans="1:105" s="68" customFormat="1" ht="15" customHeight="1">
      <c r="A11" s="288"/>
      <c r="B11" s="288"/>
      <c r="C11" s="288"/>
      <c r="D11" s="288"/>
      <c r="E11" s="288"/>
      <c r="F11" s="288"/>
      <c r="G11" s="288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</row>
    <row r="12" spans="1:105" s="68" customFormat="1" ht="15" customHeight="1">
      <c r="A12" s="288"/>
      <c r="B12" s="288"/>
      <c r="C12" s="288"/>
      <c r="D12" s="288"/>
      <c r="E12" s="288"/>
      <c r="F12" s="288"/>
      <c r="G12" s="288"/>
      <c r="H12" s="291" t="s">
        <v>192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2"/>
      <c r="BD12" s="286" t="s">
        <v>64</v>
      </c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 t="s">
        <v>64</v>
      </c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</row>
    <row r="13" s="60" customFormat="1" ht="12" customHeight="1"/>
    <row r="14" spans="1:105" s="63" customFormat="1" ht="14.25">
      <c r="A14" s="269" t="s">
        <v>233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</row>
    <row r="15" ht="6" customHeight="1"/>
    <row r="16" spans="1:105" s="63" customFormat="1" ht="14.25">
      <c r="A16" s="63" t="s">
        <v>179</v>
      </c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</row>
    <row r="17" spans="24:105" s="63" customFormat="1" ht="6" customHeight="1"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</row>
    <row r="18" spans="1:105" s="63" customFormat="1" ht="14.25">
      <c r="A18" s="271" t="s">
        <v>180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</row>
    <row r="19" ht="10.5" customHeight="1"/>
    <row r="20" spans="1:105" s="66" customFormat="1" ht="55.5" customHeight="1">
      <c r="A20" s="273" t="s">
        <v>182</v>
      </c>
      <c r="B20" s="274"/>
      <c r="C20" s="274"/>
      <c r="D20" s="274"/>
      <c r="E20" s="274"/>
      <c r="F20" s="274"/>
      <c r="G20" s="275"/>
      <c r="H20" s="273" t="s">
        <v>234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5"/>
      <c r="BD20" s="273" t="s">
        <v>235</v>
      </c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5"/>
      <c r="BT20" s="273" t="s">
        <v>236</v>
      </c>
      <c r="BU20" s="274"/>
      <c r="BV20" s="274"/>
      <c r="BW20" s="274"/>
      <c r="BX20" s="274"/>
      <c r="BY20" s="274"/>
      <c r="BZ20" s="274"/>
      <c r="CA20" s="274"/>
      <c r="CB20" s="274"/>
      <c r="CC20" s="274"/>
      <c r="CD20" s="275"/>
      <c r="CE20" s="273" t="s">
        <v>237</v>
      </c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5"/>
    </row>
    <row r="21" spans="1:105" s="67" customFormat="1" ht="12.75">
      <c r="A21" s="287">
        <v>1</v>
      </c>
      <c r="B21" s="287"/>
      <c r="C21" s="287"/>
      <c r="D21" s="287"/>
      <c r="E21" s="287"/>
      <c r="F21" s="287"/>
      <c r="G21" s="287"/>
      <c r="H21" s="287">
        <v>2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>
        <v>3</v>
      </c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>
        <v>4</v>
      </c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>
        <v>5</v>
      </c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</row>
    <row r="22" spans="1:105" s="68" customFormat="1" ht="15" customHeight="1">
      <c r="A22" s="288"/>
      <c r="B22" s="288"/>
      <c r="C22" s="288"/>
      <c r="D22" s="288"/>
      <c r="E22" s="288"/>
      <c r="F22" s="288"/>
      <c r="G22" s="288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</row>
    <row r="23" spans="1:105" s="68" customFormat="1" ht="15" customHeight="1">
      <c r="A23" s="288"/>
      <c r="B23" s="288"/>
      <c r="C23" s="288"/>
      <c r="D23" s="288"/>
      <c r="E23" s="288"/>
      <c r="F23" s="288"/>
      <c r="G23" s="288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</row>
    <row r="24" spans="1:105" s="68" customFormat="1" ht="15" customHeight="1">
      <c r="A24" s="288"/>
      <c r="B24" s="288"/>
      <c r="C24" s="288"/>
      <c r="D24" s="288"/>
      <c r="E24" s="288"/>
      <c r="F24" s="288"/>
      <c r="G24" s="288"/>
      <c r="H24" s="291" t="s">
        <v>192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2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 t="s">
        <v>64</v>
      </c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</row>
    <row r="26" spans="1:105" s="63" customFormat="1" ht="14.25">
      <c r="A26" s="269" t="s">
        <v>238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</row>
    <row r="27" ht="6" customHeight="1"/>
    <row r="28" spans="1:105" s="63" customFormat="1" ht="14.25">
      <c r="A28" s="63" t="s">
        <v>179</v>
      </c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</row>
    <row r="29" spans="24:105" s="63" customFormat="1" ht="6" customHeight="1"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</row>
    <row r="30" spans="1:105" s="63" customFormat="1" ht="14.25">
      <c r="A30" s="271" t="s">
        <v>180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</row>
    <row r="31" ht="10.5" customHeight="1"/>
    <row r="32" spans="1:105" s="66" customFormat="1" ht="45" customHeight="1">
      <c r="A32" s="273" t="s">
        <v>182</v>
      </c>
      <c r="B32" s="274"/>
      <c r="C32" s="274"/>
      <c r="D32" s="274"/>
      <c r="E32" s="274"/>
      <c r="F32" s="274"/>
      <c r="G32" s="275"/>
      <c r="H32" s="273" t="s">
        <v>26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5"/>
      <c r="BD32" s="273" t="s">
        <v>230</v>
      </c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5"/>
      <c r="BT32" s="273" t="s">
        <v>231</v>
      </c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5"/>
      <c r="CJ32" s="273" t="s">
        <v>232</v>
      </c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5"/>
    </row>
    <row r="33" spans="1:105" s="67" customFormat="1" ht="12.75">
      <c r="A33" s="287">
        <v>1</v>
      </c>
      <c r="B33" s="287"/>
      <c r="C33" s="287"/>
      <c r="D33" s="287"/>
      <c r="E33" s="287"/>
      <c r="F33" s="287"/>
      <c r="G33" s="287"/>
      <c r="H33" s="287">
        <v>2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>
        <v>3</v>
      </c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>
        <v>4</v>
      </c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>
        <v>5</v>
      </c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</row>
    <row r="34" spans="1:105" s="68" customFormat="1" ht="15" customHeight="1">
      <c r="A34" s="288"/>
      <c r="B34" s="288"/>
      <c r="C34" s="288"/>
      <c r="D34" s="288"/>
      <c r="E34" s="288"/>
      <c r="F34" s="288"/>
      <c r="G34" s="288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</row>
    <row r="35" spans="1:105" s="68" customFormat="1" ht="15" customHeight="1">
      <c r="A35" s="288"/>
      <c r="B35" s="288"/>
      <c r="C35" s="288"/>
      <c r="D35" s="288"/>
      <c r="E35" s="288"/>
      <c r="F35" s="288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</row>
    <row r="36" spans="1:105" s="68" customFormat="1" ht="15" customHeight="1">
      <c r="A36" s="288"/>
      <c r="B36" s="288"/>
      <c r="C36" s="288"/>
      <c r="D36" s="288"/>
      <c r="E36" s="288"/>
      <c r="F36" s="288"/>
      <c r="G36" s="288"/>
      <c r="H36" s="291" t="s">
        <v>192</v>
      </c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2"/>
      <c r="BD36" s="286" t="s">
        <v>64</v>
      </c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 t="s">
        <v>64</v>
      </c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</row>
    <row r="38" spans="1:105" s="63" customFormat="1" ht="27" customHeight="1">
      <c r="A38" s="293" t="s">
        <v>239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</row>
    <row r="39" ht="6" customHeight="1"/>
    <row r="40" spans="1:105" s="63" customFormat="1" ht="14.25">
      <c r="A40" s="63" t="s">
        <v>179</v>
      </c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</row>
    <row r="41" spans="24:105" s="63" customFormat="1" ht="6" customHeight="1"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</row>
    <row r="42" spans="1:105" s="63" customFormat="1" ht="14.25">
      <c r="A42" s="271" t="s">
        <v>180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</row>
    <row r="43" ht="10.5" customHeight="1"/>
    <row r="44" spans="1:105" s="66" customFormat="1" ht="45" customHeight="1">
      <c r="A44" s="273" t="s">
        <v>182</v>
      </c>
      <c r="B44" s="274"/>
      <c r="C44" s="274"/>
      <c r="D44" s="274"/>
      <c r="E44" s="274"/>
      <c r="F44" s="274"/>
      <c r="G44" s="275"/>
      <c r="H44" s="273" t="s">
        <v>26</v>
      </c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5"/>
      <c r="BD44" s="273" t="s">
        <v>230</v>
      </c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5"/>
      <c r="BT44" s="273" t="s">
        <v>231</v>
      </c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5"/>
      <c r="CJ44" s="273" t="s">
        <v>232</v>
      </c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5"/>
    </row>
    <row r="45" spans="1:105" s="67" customFormat="1" ht="12.75">
      <c r="A45" s="287">
        <v>1</v>
      </c>
      <c r="B45" s="287"/>
      <c r="C45" s="287"/>
      <c r="D45" s="287"/>
      <c r="E45" s="287"/>
      <c r="F45" s="287"/>
      <c r="G45" s="287"/>
      <c r="H45" s="287">
        <v>2</v>
      </c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>
        <v>3</v>
      </c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>
        <v>4</v>
      </c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>
        <v>5</v>
      </c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</row>
    <row r="46" spans="1:105" s="68" customFormat="1" ht="15" customHeight="1">
      <c r="A46" s="288"/>
      <c r="B46" s="288"/>
      <c r="C46" s="288"/>
      <c r="D46" s="288"/>
      <c r="E46" s="288"/>
      <c r="F46" s="288"/>
      <c r="G46" s="288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</row>
    <row r="47" spans="1:105" s="68" customFormat="1" ht="15" customHeight="1">
      <c r="A47" s="288"/>
      <c r="B47" s="288"/>
      <c r="C47" s="288"/>
      <c r="D47" s="288"/>
      <c r="E47" s="288"/>
      <c r="F47" s="288"/>
      <c r="G47" s="288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</row>
    <row r="48" spans="1:105" s="68" customFormat="1" ht="15" customHeight="1">
      <c r="A48" s="288"/>
      <c r="B48" s="288"/>
      <c r="C48" s="288"/>
      <c r="D48" s="288"/>
      <c r="E48" s="288"/>
      <c r="F48" s="288"/>
      <c r="G48" s="288"/>
      <c r="H48" s="291" t="s">
        <v>192</v>
      </c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2"/>
      <c r="BD48" s="286" t="s">
        <v>64</v>
      </c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 t="s">
        <v>64</v>
      </c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</row>
    <row r="50" spans="1:105" s="63" customFormat="1" ht="14.25">
      <c r="A50" s="269" t="s">
        <v>240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</row>
    <row r="51" ht="6" customHeight="1"/>
    <row r="52" spans="1:105" s="63" customFormat="1" ht="14.25">
      <c r="A52" s="63" t="s">
        <v>179</v>
      </c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</row>
    <row r="53" spans="24:105" s="63" customFormat="1" ht="6" customHeight="1"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</row>
    <row r="54" spans="1:105" s="63" customFormat="1" ht="14.25">
      <c r="A54" s="271" t="s">
        <v>180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</row>
    <row r="55" ht="10.5" customHeight="1"/>
    <row r="56" spans="1:105" s="63" customFormat="1" ht="14.25">
      <c r="A56" s="269" t="s">
        <v>241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</row>
    <row r="57" ht="10.5" customHeight="1"/>
    <row r="58" spans="1:105" s="66" customFormat="1" ht="45" customHeight="1">
      <c r="A58" s="282" t="s">
        <v>182</v>
      </c>
      <c r="B58" s="283"/>
      <c r="C58" s="283"/>
      <c r="D58" s="283"/>
      <c r="E58" s="283"/>
      <c r="F58" s="283"/>
      <c r="G58" s="284"/>
      <c r="H58" s="282" t="s">
        <v>234</v>
      </c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4"/>
      <c r="AP58" s="282" t="s">
        <v>242</v>
      </c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4"/>
      <c r="BF58" s="282" t="s">
        <v>243</v>
      </c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4"/>
      <c r="BV58" s="282" t="s">
        <v>244</v>
      </c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4"/>
      <c r="CL58" s="282" t="s">
        <v>198</v>
      </c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4"/>
    </row>
    <row r="59" spans="1:105" s="67" customFormat="1" ht="12.75">
      <c r="A59" s="287">
        <v>1</v>
      </c>
      <c r="B59" s="287"/>
      <c r="C59" s="287"/>
      <c r="D59" s="287"/>
      <c r="E59" s="287"/>
      <c r="F59" s="287"/>
      <c r="G59" s="287"/>
      <c r="H59" s="287">
        <v>2</v>
      </c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>
        <v>3</v>
      </c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>
        <v>4</v>
      </c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>
        <v>5</v>
      </c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>
        <v>6</v>
      </c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</row>
    <row r="60" spans="1:105" s="68" customFormat="1" ht="15" customHeight="1">
      <c r="A60" s="288"/>
      <c r="B60" s="288"/>
      <c r="C60" s="288"/>
      <c r="D60" s="288"/>
      <c r="E60" s="288"/>
      <c r="F60" s="288"/>
      <c r="G60" s="288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</row>
    <row r="61" spans="1:105" s="68" customFormat="1" ht="15" customHeight="1">
      <c r="A61" s="288"/>
      <c r="B61" s="288"/>
      <c r="C61" s="288"/>
      <c r="D61" s="288"/>
      <c r="E61" s="288"/>
      <c r="F61" s="288"/>
      <c r="G61" s="288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</row>
    <row r="62" spans="1:105" s="68" customFormat="1" ht="15" customHeight="1">
      <c r="A62" s="288"/>
      <c r="B62" s="288"/>
      <c r="C62" s="288"/>
      <c r="D62" s="288"/>
      <c r="E62" s="288"/>
      <c r="F62" s="288"/>
      <c r="G62" s="288"/>
      <c r="H62" s="316" t="s">
        <v>245</v>
      </c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8"/>
      <c r="AP62" s="286" t="s">
        <v>64</v>
      </c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 t="s">
        <v>64</v>
      </c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 t="s">
        <v>64</v>
      </c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</row>
    <row r="63" ht="10.5" customHeight="1"/>
    <row r="64" spans="1:105" s="63" customFormat="1" ht="14.25">
      <c r="A64" s="269" t="s">
        <v>246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</row>
    <row r="65" ht="10.5" customHeight="1"/>
    <row r="66" spans="1:105" s="66" customFormat="1" ht="45" customHeight="1">
      <c r="A66" s="273" t="s">
        <v>182</v>
      </c>
      <c r="B66" s="274"/>
      <c r="C66" s="274"/>
      <c r="D66" s="274"/>
      <c r="E66" s="274"/>
      <c r="F66" s="274"/>
      <c r="G66" s="275"/>
      <c r="H66" s="273" t="s">
        <v>234</v>
      </c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5"/>
      <c r="BD66" s="273" t="s">
        <v>247</v>
      </c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5"/>
      <c r="BT66" s="273" t="s">
        <v>248</v>
      </c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5"/>
      <c r="CJ66" s="273" t="s">
        <v>249</v>
      </c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5"/>
    </row>
    <row r="67" spans="1:105" s="67" customFormat="1" ht="12.75">
      <c r="A67" s="287">
        <v>1</v>
      </c>
      <c r="B67" s="287"/>
      <c r="C67" s="287"/>
      <c r="D67" s="287"/>
      <c r="E67" s="287"/>
      <c r="F67" s="287"/>
      <c r="G67" s="287"/>
      <c r="H67" s="287">
        <v>2</v>
      </c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>
        <v>3</v>
      </c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>
        <v>4</v>
      </c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>
        <v>5</v>
      </c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</row>
    <row r="68" spans="1:105" s="68" customFormat="1" ht="15" customHeight="1">
      <c r="A68" s="288"/>
      <c r="B68" s="288"/>
      <c r="C68" s="288"/>
      <c r="D68" s="288"/>
      <c r="E68" s="288"/>
      <c r="F68" s="288"/>
      <c r="G68" s="288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</row>
    <row r="69" spans="1:105" s="68" customFormat="1" ht="15" customHeight="1">
      <c r="A69" s="288"/>
      <c r="B69" s="288"/>
      <c r="C69" s="288"/>
      <c r="D69" s="288"/>
      <c r="E69" s="288"/>
      <c r="F69" s="288"/>
      <c r="G69" s="288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</row>
    <row r="70" spans="1:105" s="68" customFormat="1" ht="15" customHeight="1">
      <c r="A70" s="288"/>
      <c r="B70" s="288"/>
      <c r="C70" s="288"/>
      <c r="D70" s="288"/>
      <c r="E70" s="288"/>
      <c r="F70" s="288"/>
      <c r="G70" s="288"/>
      <c r="H70" s="291" t="s">
        <v>192</v>
      </c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2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</row>
    <row r="71" ht="10.5" customHeight="1"/>
    <row r="72" spans="1:105" s="63" customFormat="1" ht="14.25">
      <c r="A72" s="269" t="s">
        <v>250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</row>
    <row r="73" ht="10.5" customHeight="1"/>
    <row r="74" spans="1:105" s="66" customFormat="1" ht="45" customHeight="1">
      <c r="A74" s="282" t="s">
        <v>182</v>
      </c>
      <c r="B74" s="283"/>
      <c r="C74" s="283"/>
      <c r="D74" s="283"/>
      <c r="E74" s="283"/>
      <c r="F74" s="283"/>
      <c r="G74" s="284"/>
      <c r="H74" s="282" t="s">
        <v>26</v>
      </c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4"/>
      <c r="AP74" s="282" t="s">
        <v>251</v>
      </c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4"/>
      <c r="BF74" s="282" t="s">
        <v>252</v>
      </c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4"/>
      <c r="BV74" s="282" t="s">
        <v>253</v>
      </c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4"/>
      <c r="CL74" s="282" t="s">
        <v>254</v>
      </c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4"/>
    </row>
    <row r="75" spans="1:105" s="67" customFormat="1" ht="12.75">
      <c r="A75" s="287">
        <v>1</v>
      </c>
      <c r="B75" s="287"/>
      <c r="C75" s="287"/>
      <c r="D75" s="287"/>
      <c r="E75" s="287"/>
      <c r="F75" s="287"/>
      <c r="G75" s="287"/>
      <c r="H75" s="287">
        <v>2</v>
      </c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>
        <v>4</v>
      </c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>
        <v>5</v>
      </c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>
        <v>6</v>
      </c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>
        <v>6</v>
      </c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</row>
    <row r="76" spans="1:105" s="68" customFormat="1" ht="15" customHeight="1">
      <c r="A76" s="288"/>
      <c r="B76" s="288"/>
      <c r="C76" s="288"/>
      <c r="D76" s="288"/>
      <c r="E76" s="288"/>
      <c r="F76" s="288"/>
      <c r="G76" s="288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</row>
    <row r="77" spans="1:105" s="68" customFormat="1" ht="15" customHeight="1">
      <c r="A77" s="288"/>
      <c r="B77" s="288"/>
      <c r="C77" s="288"/>
      <c r="D77" s="288"/>
      <c r="E77" s="288"/>
      <c r="F77" s="288"/>
      <c r="G77" s="288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</row>
    <row r="78" spans="1:105" s="68" customFormat="1" ht="15" customHeight="1">
      <c r="A78" s="288"/>
      <c r="B78" s="288"/>
      <c r="C78" s="288"/>
      <c r="D78" s="288"/>
      <c r="E78" s="288"/>
      <c r="F78" s="288"/>
      <c r="G78" s="288"/>
      <c r="H78" s="290" t="s">
        <v>192</v>
      </c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2"/>
      <c r="AP78" s="286" t="s">
        <v>64</v>
      </c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 t="s">
        <v>64</v>
      </c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 t="s">
        <v>64</v>
      </c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</row>
    <row r="80" spans="1:105" s="63" customFormat="1" ht="14.25">
      <c r="A80" s="269" t="s">
        <v>255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  <c r="BS80" s="269"/>
      <c r="BT80" s="269"/>
      <c r="BU80" s="269"/>
      <c r="BV80" s="269"/>
      <c r="BW80" s="269"/>
      <c r="BX80" s="269"/>
      <c r="BY80" s="269"/>
      <c r="BZ80" s="269"/>
      <c r="CA80" s="269"/>
      <c r="CB80" s="269"/>
      <c r="CC80" s="269"/>
      <c r="CD80" s="269"/>
      <c r="CE80" s="269"/>
      <c r="CF80" s="269"/>
      <c r="CG80" s="269"/>
      <c r="CH80" s="269"/>
      <c r="CI80" s="269"/>
      <c r="CJ80" s="269"/>
      <c r="CK80" s="269"/>
      <c r="CL80" s="269"/>
      <c r="CM80" s="269"/>
      <c r="CN80" s="269"/>
      <c r="CO80" s="269"/>
      <c r="CP80" s="269"/>
      <c r="CQ80" s="269"/>
      <c r="CR80" s="269"/>
      <c r="CS80" s="269"/>
      <c r="CT80" s="269"/>
      <c r="CU80" s="269"/>
      <c r="CV80" s="269"/>
      <c r="CW80" s="269"/>
      <c r="CX80" s="269"/>
      <c r="CY80" s="269"/>
      <c r="CZ80" s="269"/>
      <c r="DA80" s="269"/>
    </row>
    <row r="81" ht="10.5" customHeight="1"/>
    <row r="82" spans="1:105" s="66" customFormat="1" ht="45" customHeight="1">
      <c r="A82" s="273" t="s">
        <v>182</v>
      </c>
      <c r="B82" s="274"/>
      <c r="C82" s="274"/>
      <c r="D82" s="274"/>
      <c r="E82" s="274"/>
      <c r="F82" s="274"/>
      <c r="G82" s="275"/>
      <c r="H82" s="273" t="s">
        <v>26</v>
      </c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5"/>
      <c r="BD82" s="273" t="s">
        <v>256</v>
      </c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5"/>
      <c r="BT82" s="273" t="s">
        <v>257</v>
      </c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5"/>
      <c r="CJ82" s="273" t="s">
        <v>258</v>
      </c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5"/>
    </row>
    <row r="83" spans="1:105" s="67" customFormat="1" ht="12.75">
      <c r="A83" s="287">
        <v>1</v>
      </c>
      <c r="B83" s="287"/>
      <c r="C83" s="287"/>
      <c r="D83" s="287"/>
      <c r="E83" s="287"/>
      <c r="F83" s="287"/>
      <c r="G83" s="287"/>
      <c r="H83" s="287">
        <v>2</v>
      </c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>
        <v>4</v>
      </c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>
        <v>5</v>
      </c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>
        <v>6</v>
      </c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</row>
    <row r="84" spans="1:105" s="68" customFormat="1" ht="15" customHeight="1">
      <c r="A84" s="288"/>
      <c r="B84" s="288"/>
      <c r="C84" s="288"/>
      <c r="D84" s="288"/>
      <c r="E84" s="288"/>
      <c r="F84" s="288"/>
      <c r="G84" s="288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</row>
    <row r="85" spans="1:105" s="68" customFormat="1" ht="15" customHeight="1">
      <c r="A85" s="288"/>
      <c r="B85" s="288"/>
      <c r="C85" s="288"/>
      <c r="D85" s="288"/>
      <c r="E85" s="288"/>
      <c r="F85" s="288"/>
      <c r="G85" s="288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6"/>
      <c r="CN85" s="286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6"/>
    </row>
    <row r="86" spans="1:105" s="68" customFormat="1" ht="15" customHeight="1">
      <c r="A86" s="288"/>
      <c r="B86" s="288"/>
      <c r="C86" s="288"/>
      <c r="D86" s="288"/>
      <c r="E86" s="288"/>
      <c r="F86" s="288"/>
      <c r="G86" s="288"/>
      <c r="H86" s="291" t="s">
        <v>192</v>
      </c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2"/>
      <c r="BD86" s="286" t="s">
        <v>64</v>
      </c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 t="s">
        <v>64</v>
      </c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 t="s">
        <v>64</v>
      </c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</row>
    <row r="88" spans="1:105" s="63" customFormat="1" ht="14.25">
      <c r="A88" s="269" t="s">
        <v>259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69"/>
      <c r="BM88" s="269"/>
      <c r="BN88" s="269"/>
      <c r="BO88" s="269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69"/>
      <c r="CA88" s="269"/>
      <c r="CB88" s="269"/>
      <c r="CC88" s="269"/>
      <c r="CD88" s="269"/>
      <c r="CE88" s="269"/>
      <c r="CF88" s="269"/>
      <c r="CG88" s="269"/>
      <c r="CH88" s="269"/>
      <c r="CI88" s="269"/>
      <c r="CJ88" s="269"/>
      <c r="CK88" s="269"/>
      <c r="CL88" s="269"/>
      <c r="CM88" s="269"/>
      <c r="CN88" s="269"/>
      <c r="CO88" s="269"/>
      <c r="CP88" s="269"/>
      <c r="CQ88" s="269"/>
      <c r="CR88" s="269"/>
      <c r="CS88" s="269"/>
      <c r="CT88" s="269"/>
      <c r="CU88" s="269"/>
      <c r="CV88" s="269"/>
      <c r="CW88" s="269"/>
      <c r="CX88" s="269"/>
      <c r="CY88" s="269"/>
      <c r="CZ88" s="269"/>
      <c r="DA88" s="269"/>
    </row>
    <row r="89" ht="10.5" customHeight="1"/>
    <row r="90" spans="1:105" s="66" customFormat="1" ht="45" customHeight="1">
      <c r="A90" s="273" t="s">
        <v>182</v>
      </c>
      <c r="B90" s="274"/>
      <c r="C90" s="274"/>
      <c r="D90" s="274"/>
      <c r="E90" s="274"/>
      <c r="F90" s="274"/>
      <c r="G90" s="275"/>
      <c r="H90" s="273" t="s">
        <v>234</v>
      </c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5"/>
      <c r="BD90" s="273" t="s">
        <v>260</v>
      </c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5"/>
      <c r="BT90" s="273" t="s">
        <v>261</v>
      </c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5"/>
      <c r="CJ90" s="273" t="s">
        <v>262</v>
      </c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5"/>
    </row>
    <row r="91" spans="1:105" s="67" customFormat="1" ht="12.75">
      <c r="A91" s="287">
        <v>1</v>
      </c>
      <c r="B91" s="287"/>
      <c r="C91" s="287"/>
      <c r="D91" s="287"/>
      <c r="E91" s="287"/>
      <c r="F91" s="287"/>
      <c r="G91" s="287"/>
      <c r="H91" s="287">
        <v>2</v>
      </c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>
        <v>3</v>
      </c>
      <c r="BE91" s="287"/>
      <c r="BF91" s="287"/>
      <c r="BG91" s="287"/>
      <c r="BH91" s="287"/>
      <c r="BI91" s="287"/>
      <c r="BJ91" s="287"/>
      <c r="BK91" s="287"/>
      <c r="BL91" s="287"/>
      <c r="BM91" s="287"/>
      <c r="BN91" s="287"/>
      <c r="BO91" s="287"/>
      <c r="BP91" s="287"/>
      <c r="BQ91" s="287"/>
      <c r="BR91" s="287"/>
      <c r="BS91" s="287"/>
      <c r="BT91" s="287">
        <v>4</v>
      </c>
      <c r="BU91" s="287"/>
      <c r="BV91" s="287"/>
      <c r="BW91" s="287"/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/>
      <c r="CJ91" s="287">
        <v>5</v>
      </c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7"/>
      <c r="CW91" s="287"/>
      <c r="CX91" s="287"/>
      <c r="CY91" s="287"/>
      <c r="CZ91" s="287"/>
      <c r="DA91" s="287"/>
    </row>
    <row r="92" spans="1:105" s="68" customFormat="1" ht="15" customHeight="1">
      <c r="A92" s="288"/>
      <c r="B92" s="288"/>
      <c r="C92" s="288"/>
      <c r="D92" s="288"/>
      <c r="E92" s="288"/>
      <c r="F92" s="288"/>
      <c r="G92" s="288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6"/>
    </row>
    <row r="93" spans="1:105" s="68" customFormat="1" ht="15" customHeight="1">
      <c r="A93" s="288"/>
      <c r="B93" s="288"/>
      <c r="C93" s="288"/>
      <c r="D93" s="288"/>
      <c r="E93" s="288"/>
      <c r="F93" s="288"/>
      <c r="G93" s="288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6"/>
      <c r="CE93" s="286"/>
      <c r="CF93" s="286"/>
      <c r="CG93" s="286"/>
      <c r="CH93" s="286"/>
      <c r="CI93" s="286"/>
      <c r="CJ93" s="286"/>
      <c r="CK93" s="286"/>
      <c r="CL93" s="286"/>
      <c r="CM93" s="286"/>
      <c r="CN93" s="286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6"/>
    </row>
    <row r="94" spans="1:105" s="68" customFormat="1" ht="15" customHeight="1">
      <c r="A94" s="288"/>
      <c r="B94" s="288"/>
      <c r="C94" s="288"/>
      <c r="D94" s="288"/>
      <c r="E94" s="288"/>
      <c r="F94" s="288"/>
      <c r="G94" s="288"/>
      <c r="H94" s="291" t="s">
        <v>192</v>
      </c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2"/>
      <c r="BD94" s="286" t="s">
        <v>64</v>
      </c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 t="s">
        <v>64</v>
      </c>
      <c r="BU94" s="286"/>
      <c r="BV94" s="286"/>
      <c r="BW94" s="286"/>
      <c r="BX94" s="286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6"/>
      <c r="CL94" s="286"/>
      <c r="CM94" s="286"/>
      <c r="CN94" s="286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6"/>
    </row>
    <row r="96" spans="1:105" s="63" customFormat="1" ht="14.25">
      <c r="A96" s="269" t="s">
        <v>263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</row>
    <row r="97" ht="10.5" customHeight="1"/>
    <row r="98" spans="1:105" ht="30" customHeight="1">
      <c r="A98" s="273" t="s">
        <v>182</v>
      </c>
      <c r="B98" s="274"/>
      <c r="C98" s="274"/>
      <c r="D98" s="274"/>
      <c r="E98" s="274"/>
      <c r="F98" s="274"/>
      <c r="G98" s="275"/>
      <c r="H98" s="273" t="s">
        <v>234</v>
      </c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5"/>
      <c r="BT98" s="273" t="s">
        <v>264</v>
      </c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5"/>
      <c r="CJ98" s="273" t="s">
        <v>265</v>
      </c>
      <c r="CK98" s="274"/>
      <c r="CL98" s="274"/>
      <c r="CM98" s="274"/>
      <c r="CN98" s="274"/>
      <c r="CO98" s="274"/>
      <c r="CP98" s="274"/>
      <c r="CQ98" s="274"/>
      <c r="CR98" s="274"/>
      <c r="CS98" s="274"/>
      <c r="CT98" s="274"/>
      <c r="CU98" s="274"/>
      <c r="CV98" s="274"/>
      <c r="CW98" s="274"/>
      <c r="CX98" s="274"/>
      <c r="CY98" s="274"/>
      <c r="CZ98" s="274"/>
      <c r="DA98" s="275"/>
    </row>
    <row r="99" spans="1:105" s="60" customFormat="1" ht="12.75">
      <c r="A99" s="287">
        <v>1</v>
      </c>
      <c r="B99" s="287"/>
      <c r="C99" s="287"/>
      <c r="D99" s="287"/>
      <c r="E99" s="287"/>
      <c r="F99" s="287"/>
      <c r="G99" s="287"/>
      <c r="H99" s="287">
        <v>2</v>
      </c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7"/>
      <c r="BK99" s="287"/>
      <c r="BL99" s="287"/>
      <c r="BM99" s="287"/>
      <c r="BN99" s="287"/>
      <c r="BO99" s="287"/>
      <c r="BP99" s="287"/>
      <c r="BQ99" s="287"/>
      <c r="BR99" s="287"/>
      <c r="BS99" s="287"/>
      <c r="BT99" s="287">
        <v>3</v>
      </c>
      <c r="BU99" s="287"/>
      <c r="BV99" s="287"/>
      <c r="BW99" s="287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7"/>
      <c r="CJ99" s="287">
        <v>4</v>
      </c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7"/>
      <c r="CW99" s="287"/>
      <c r="CX99" s="287"/>
      <c r="CY99" s="287"/>
      <c r="CZ99" s="287"/>
      <c r="DA99" s="287"/>
    </row>
    <row r="100" spans="1:105" ht="15" customHeight="1">
      <c r="A100" s="288"/>
      <c r="B100" s="288"/>
      <c r="C100" s="288"/>
      <c r="D100" s="288"/>
      <c r="E100" s="288"/>
      <c r="F100" s="288"/>
      <c r="G100" s="288"/>
      <c r="H100" s="319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7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6"/>
      <c r="CE100" s="286"/>
      <c r="CF100" s="286"/>
      <c r="CG100" s="286"/>
      <c r="CH100" s="286"/>
      <c r="CI100" s="286"/>
      <c r="CJ100" s="286"/>
      <c r="CK100" s="286"/>
      <c r="CL100" s="286"/>
      <c r="CM100" s="286"/>
      <c r="CN100" s="286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6"/>
    </row>
    <row r="101" spans="1:105" ht="15" customHeight="1">
      <c r="A101" s="288"/>
      <c r="B101" s="288"/>
      <c r="C101" s="288"/>
      <c r="D101" s="288"/>
      <c r="E101" s="288"/>
      <c r="F101" s="288"/>
      <c r="G101" s="288"/>
      <c r="H101" s="319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6"/>
      <c r="BS101" s="297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6"/>
      <c r="CI101" s="286"/>
      <c r="CJ101" s="286"/>
      <c r="CK101" s="286"/>
      <c r="CL101" s="286"/>
      <c r="CM101" s="286"/>
      <c r="CN101" s="286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6"/>
    </row>
    <row r="102" spans="1:105" ht="15" customHeight="1">
      <c r="A102" s="288"/>
      <c r="B102" s="288"/>
      <c r="C102" s="288"/>
      <c r="D102" s="288"/>
      <c r="E102" s="288"/>
      <c r="F102" s="288"/>
      <c r="G102" s="288"/>
      <c r="H102" s="320" t="s">
        <v>192</v>
      </c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 s="321"/>
      <c r="BF102" s="321"/>
      <c r="BG102" s="321"/>
      <c r="BH102" s="321"/>
      <c r="BI102" s="321"/>
      <c r="BJ102" s="321"/>
      <c r="BK102" s="321"/>
      <c r="BL102" s="321"/>
      <c r="BM102" s="321"/>
      <c r="BN102" s="321"/>
      <c r="BO102" s="321"/>
      <c r="BP102" s="321"/>
      <c r="BQ102" s="321"/>
      <c r="BR102" s="321"/>
      <c r="BS102" s="322"/>
      <c r="BT102" s="286" t="s">
        <v>64</v>
      </c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6"/>
      <c r="CE102" s="286"/>
      <c r="CF102" s="286"/>
      <c r="CG102" s="286"/>
      <c r="CH102" s="286"/>
      <c r="CI102" s="286"/>
      <c r="CJ102" s="286"/>
      <c r="CK102" s="286"/>
      <c r="CL102" s="286"/>
      <c r="CM102" s="286"/>
      <c r="CN102" s="286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6"/>
    </row>
    <row r="104" spans="1:105" s="63" customFormat="1" ht="28.5" customHeight="1">
      <c r="A104" s="293" t="s">
        <v>266</v>
      </c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3"/>
      <c r="BC104" s="293"/>
      <c r="BD104" s="293"/>
      <c r="BE104" s="293"/>
      <c r="BF104" s="293"/>
      <c r="BG104" s="293"/>
      <c r="BH104" s="293"/>
      <c r="BI104" s="293"/>
      <c r="BJ104" s="293"/>
      <c r="BK104" s="293"/>
      <c r="BL104" s="293"/>
      <c r="BM104" s="293"/>
      <c r="BN104" s="293"/>
      <c r="BO104" s="293"/>
      <c r="BP104" s="293"/>
      <c r="BQ104" s="293"/>
      <c r="BR104" s="293"/>
      <c r="BS104" s="293"/>
      <c r="BT104" s="293"/>
      <c r="BU104" s="293"/>
      <c r="BV104" s="293"/>
      <c r="BW104" s="293"/>
      <c r="BX104" s="293"/>
      <c r="BY104" s="293"/>
      <c r="BZ104" s="293"/>
      <c r="CA104" s="293"/>
      <c r="CB104" s="293"/>
      <c r="CC104" s="293"/>
      <c r="CD104" s="293"/>
      <c r="CE104" s="293"/>
      <c r="CF104" s="293"/>
      <c r="CG104" s="293"/>
      <c r="CH104" s="293"/>
      <c r="CI104" s="293"/>
      <c r="CJ104" s="293"/>
      <c r="CK104" s="293"/>
      <c r="CL104" s="293"/>
      <c r="CM104" s="293"/>
      <c r="CN104" s="293"/>
      <c r="CO104" s="293"/>
      <c r="CP104" s="293"/>
      <c r="CQ104" s="293"/>
      <c r="CR104" s="293"/>
      <c r="CS104" s="293"/>
      <c r="CT104" s="293"/>
      <c r="CU104" s="293"/>
      <c r="CV104" s="293"/>
      <c r="CW104" s="293"/>
      <c r="CX104" s="293"/>
      <c r="CY104" s="293"/>
      <c r="CZ104" s="293"/>
      <c r="DA104" s="293"/>
    </row>
    <row r="105" ht="10.5" customHeight="1"/>
    <row r="106" spans="1:105" s="66" customFormat="1" ht="30" customHeight="1">
      <c r="A106" s="273" t="s">
        <v>182</v>
      </c>
      <c r="B106" s="274"/>
      <c r="C106" s="274"/>
      <c r="D106" s="274"/>
      <c r="E106" s="274"/>
      <c r="F106" s="274"/>
      <c r="G106" s="275"/>
      <c r="H106" s="273" t="s">
        <v>234</v>
      </c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5"/>
      <c r="BD106" s="273" t="s">
        <v>256</v>
      </c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5"/>
      <c r="BT106" s="273" t="s">
        <v>267</v>
      </c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5"/>
      <c r="CJ106" s="273" t="s">
        <v>268</v>
      </c>
      <c r="CK106" s="274"/>
      <c r="CL106" s="274"/>
      <c r="CM106" s="274"/>
      <c r="CN106" s="274"/>
      <c r="CO106" s="274"/>
      <c r="CP106" s="274"/>
      <c r="CQ106" s="274"/>
      <c r="CR106" s="274"/>
      <c r="CS106" s="274"/>
      <c r="CT106" s="274"/>
      <c r="CU106" s="274"/>
      <c r="CV106" s="274"/>
      <c r="CW106" s="274"/>
      <c r="CX106" s="274"/>
      <c r="CY106" s="274"/>
      <c r="CZ106" s="274"/>
      <c r="DA106" s="275"/>
    </row>
    <row r="107" spans="1:105" s="67" customFormat="1" ht="12.75">
      <c r="A107" s="287"/>
      <c r="B107" s="287"/>
      <c r="C107" s="287"/>
      <c r="D107" s="287"/>
      <c r="E107" s="287"/>
      <c r="F107" s="287"/>
      <c r="G107" s="287"/>
      <c r="H107" s="287">
        <v>1</v>
      </c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>
        <v>2</v>
      </c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7">
        <v>3</v>
      </c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7"/>
      <c r="CE107" s="287"/>
      <c r="CF107" s="287"/>
      <c r="CG107" s="287"/>
      <c r="CH107" s="287"/>
      <c r="CI107" s="287"/>
      <c r="CJ107" s="287">
        <v>4</v>
      </c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</row>
    <row r="108" spans="1:105" s="68" customFormat="1" ht="15" customHeight="1">
      <c r="A108" s="288"/>
      <c r="B108" s="288"/>
      <c r="C108" s="288"/>
      <c r="D108" s="288"/>
      <c r="E108" s="288"/>
      <c r="F108" s="288"/>
      <c r="G108" s="288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6"/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6"/>
    </row>
    <row r="109" spans="1:105" s="68" customFormat="1" ht="15" customHeight="1">
      <c r="A109" s="288"/>
      <c r="B109" s="288"/>
      <c r="C109" s="288"/>
      <c r="D109" s="288"/>
      <c r="E109" s="288"/>
      <c r="F109" s="288"/>
      <c r="G109" s="288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6"/>
    </row>
    <row r="110" spans="1:105" s="68" customFormat="1" ht="15" customHeight="1">
      <c r="A110" s="288"/>
      <c r="B110" s="288"/>
      <c r="C110" s="288"/>
      <c r="D110" s="288"/>
      <c r="E110" s="288"/>
      <c r="F110" s="288"/>
      <c r="G110" s="288"/>
      <c r="H110" s="291" t="s">
        <v>192</v>
      </c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2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 t="s">
        <v>64</v>
      </c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6"/>
      <c r="CE110" s="286"/>
      <c r="CF110" s="286"/>
      <c r="CG110" s="286"/>
      <c r="CH110" s="286"/>
      <c r="CI110" s="286"/>
      <c r="CJ110" s="286"/>
      <c r="CK110" s="286"/>
      <c r="CL110" s="286"/>
      <c r="CM110" s="286"/>
      <c r="CN110" s="286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6"/>
    </row>
  </sheetData>
  <sheetProtection/>
  <mergeCells count="307">
    <mergeCell ref="A109:G109"/>
    <mergeCell ref="H109:BC109"/>
    <mergeCell ref="BD109:BS109"/>
    <mergeCell ref="BT109:CI109"/>
    <mergeCell ref="CJ109:DA109"/>
    <mergeCell ref="A110:G110"/>
    <mergeCell ref="H110:BC110"/>
    <mergeCell ref="BD110:BS110"/>
    <mergeCell ref="BT110:CI110"/>
    <mergeCell ref="CJ110:DA110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2:G102"/>
    <mergeCell ref="H102:BS102"/>
    <mergeCell ref="BT102:CI102"/>
    <mergeCell ref="CJ102:DA102"/>
    <mergeCell ref="A104:DA104"/>
    <mergeCell ref="A106:G106"/>
    <mergeCell ref="H106:BC106"/>
    <mergeCell ref="BD106:BS106"/>
    <mergeCell ref="BT106:CI106"/>
    <mergeCell ref="CJ106:DA106"/>
    <mergeCell ref="A96:DA96"/>
    <mergeCell ref="A98:G98"/>
    <mergeCell ref="H98:BS98"/>
    <mergeCell ref="BT98:CI98"/>
    <mergeCell ref="CJ98:DA98"/>
    <mergeCell ref="A99:G99"/>
    <mergeCell ref="H99:BS99"/>
    <mergeCell ref="BT99:CI99"/>
    <mergeCell ref="CJ99:DA99"/>
    <mergeCell ref="A100:G100"/>
    <mergeCell ref="H100:BS100"/>
    <mergeCell ref="BT100:CI100"/>
    <mergeCell ref="CJ100:DA100"/>
    <mergeCell ref="A101:G101"/>
    <mergeCell ref="H101:BS101"/>
    <mergeCell ref="BT101:CI101"/>
    <mergeCell ref="CJ101:DA101"/>
    <mergeCell ref="A93:G93"/>
    <mergeCell ref="H93:BC93"/>
    <mergeCell ref="BD93:BS93"/>
    <mergeCell ref="BT93:CI93"/>
    <mergeCell ref="CJ93:DA93"/>
    <mergeCell ref="A94:G94"/>
    <mergeCell ref="H94:BC94"/>
    <mergeCell ref="BD94:BS94"/>
    <mergeCell ref="BT94:CI94"/>
    <mergeCell ref="CJ94:DA94"/>
    <mergeCell ref="A91:G91"/>
    <mergeCell ref="H91:BC91"/>
    <mergeCell ref="BD91:BS91"/>
    <mergeCell ref="BT91:CI91"/>
    <mergeCell ref="CJ91:DA91"/>
    <mergeCell ref="A92:G92"/>
    <mergeCell ref="H92:BC92"/>
    <mergeCell ref="BD92:BS92"/>
    <mergeCell ref="BT92:CI92"/>
    <mergeCell ref="CJ92:DA92"/>
    <mergeCell ref="A85:G85"/>
    <mergeCell ref="H85:BC85"/>
    <mergeCell ref="BD85:BS85"/>
    <mergeCell ref="BT85:CI85"/>
    <mergeCell ref="CJ85:DA85"/>
    <mergeCell ref="A86:G86"/>
    <mergeCell ref="H86:BC86"/>
    <mergeCell ref="BD86:BS86"/>
    <mergeCell ref="BT86:CI86"/>
    <mergeCell ref="CJ86:DA86"/>
    <mergeCell ref="A88:DA88"/>
    <mergeCell ref="A90:G90"/>
    <mergeCell ref="H90:BC90"/>
    <mergeCell ref="BD90:BS90"/>
    <mergeCell ref="BT90:CI90"/>
    <mergeCell ref="CJ90:DA90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78:G78"/>
    <mergeCell ref="H78:AO78"/>
    <mergeCell ref="AP78:BE78"/>
    <mergeCell ref="BF78:BU78"/>
    <mergeCell ref="BV78:CK78"/>
    <mergeCell ref="CL78:DA78"/>
    <mergeCell ref="A80:DA80"/>
    <mergeCell ref="A82:G82"/>
    <mergeCell ref="H82:BC82"/>
    <mergeCell ref="BD82:BS82"/>
    <mergeCell ref="BT82:CI82"/>
    <mergeCell ref="CJ82:DA82"/>
    <mergeCell ref="A76:G76"/>
    <mergeCell ref="H76:AO76"/>
    <mergeCell ref="AP76:BE76"/>
    <mergeCell ref="BF76:BU76"/>
    <mergeCell ref="BV76:CK76"/>
    <mergeCell ref="CL76:DA76"/>
    <mergeCell ref="A77:G77"/>
    <mergeCell ref="H77:AO77"/>
    <mergeCell ref="AP77:BE77"/>
    <mergeCell ref="BF77:BU77"/>
    <mergeCell ref="BV77:CK77"/>
    <mergeCell ref="CL77:DA77"/>
    <mergeCell ref="A72:DA72"/>
    <mergeCell ref="A74:G74"/>
    <mergeCell ref="H74:AO74"/>
    <mergeCell ref="AP74:BE74"/>
    <mergeCell ref="BF74:BU74"/>
    <mergeCell ref="BV74:CK74"/>
    <mergeCell ref="CL74:DA74"/>
    <mergeCell ref="A75:G75"/>
    <mergeCell ref="H75:AO75"/>
    <mergeCell ref="AP75:BE75"/>
    <mergeCell ref="BF75:BU75"/>
    <mergeCell ref="BV75:CK75"/>
    <mergeCell ref="CL75:DA75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67:G67"/>
    <mergeCell ref="H67:BC67"/>
    <mergeCell ref="BD67:BS67"/>
    <mergeCell ref="BT67:CI67"/>
    <mergeCell ref="CJ67:DA67"/>
    <mergeCell ref="A68:G68"/>
    <mergeCell ref="H68:BC68"/>
    <mergeCell ref="BD68:BS68"/>
    <mergeCell ref="BT68:CI68"/>
    <mergeCell ref="CJ68:DA68"/>
    <mergeCell ref="A62:G62"/>
    <mergeCell ref="H62:AO62"/>
    <mergeCell ref="AP62:BE62"/>
    <mergeCell ref="BF62:BU62"/>
    <mergeCell ref="BV62:CK62"/>
    <mergeCell ref="CL62:DA62"/>
    <mergeCell ref="A64:DA64"/>
    <mergeCell ref="A66:G66"/>
    <mergeCell ref="H66:BC66"/>
    <mergeCell ref="BD66:BS66"/>
    <mergeCell ref="BT66:CI66"/>
    <mergeCell ref="CJ66:DA66"/>
    <mergeCell ref="A60:G60"/>
    <mergeCell ref="H60:AO60"/>
    <mergeCell ref="AP60:BE60"/>
    <mergeCell ref="BF60:BU60"/>
    <mergeCell ref="BV60:CK60"/>
    <mergeCell ref="CL60:DA60"/>
    <mergeCell ref="A61:G61"/>
    <mergeCell ref="H61:AO61"/>
    <mergeCell ref="AP61:BE61"/>
    <mergeCell ref="BF61:BU61"/>
    <mergeCell ref="BV61:CK61"/>
    <mergeCell ref="CL61:DA61"/>
    <mergeCell ref="A50:DA50"/>
    <mergeCell ref="X52:DA52"/>
    <mergeCell ref="A54:AO54"/>
    <mergeCell ref="AP54:DA54"/>
    <mergeCell ref="A56:DA56"/>
    <mergeCell ref="A58:G58"/>
    <mergeCell ref="H58:AO58"/>
    <mergeCell ref="AP58:BE58"/>
    <mergeCell ref="BF58:BU58"/>
    <mergeCell ref="BV58:CK58"/>
    <mergeCell ref="CL58:DA58"/>
    <mergeCell ref="A59:G59"/>
    <mergeCell ref="H59:AO59"/>
    <mergeCell ref="AP59:BE59"/>
    <mergeCell ref="BF59:BU59"/>
    <mergeCell ref="BV59:CK59"/>
    <mergeCell ref="CL59:DA59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38:DA38"/>
    <mergeCell ref="X40:DA40"/>
    <mergeCell ref="A42:AO42"/>
    <mergeCell ref="AP42:DA42"/>
    <mergeCell ref="A44:G44"/>
    <mergeCell ref="H44:BC44"/>
    <mergeCell ref="BD44:BS44"/>
    <mergeCell ref="BT44:CI44"/>
    <mergeCell ref="CJ44:DA44"/>
    <mergeCell ref="A35:G35"/>
    <mergeCell ref="H35:BC35"/>
    <mergeCell ref="BD35:BS35"/>
    <mergeCell ref="BT35:CI35"/>
    <mergeCell ref="CJ35:DA35"/>
    <mergeCell ref="A36:G36"/>
    <mergeCell ref="H36:BC36"/>
    <mergeCell ref="BD36:BS36"/>
    <mergeCell ref="BT36:CI36"/>
    <mergeCell ref="CJ36:DA36"/>
    <mergeCell ref="A33:G33"/>
    <mergeCell ref="H33:BC33"/>
    <mergeCell ref="BD33:BS33"/>
    <mergeCell ref="BT33:CI33"/>
    <mergeCell ref="CJ33:DA33"/>
    <mergeCell ref="A34:G34"/>
    <mergeCell ref="H34:BC34"/>
    <mergeCell ref="BD34:BS34"/>
    <mergeCell ref="BT34:CI34"/>
    <mergeCell ref="CJ34:DA34"/>
    <mergeCell ref="A26:DA26"/>
    <mergeCell ref="X28:DA28"/>
    <mergeCell ref="A30:AO30"/>
    <mergeCell ref="AP30:DA30"/>
    <mergeCell ref="A32:G32"/>
    <mergeCell ref="H32:BC32"/>
    <mergeCell ref="BD32:BS32"/>
    <mergeCell ref="BT32:CI32"/>
    <mergeCell ref="CJ32:DA32"/>
    <mergeCell ref="A23:G23"/>
    <mergeCell ref="H23:BC23"/>
    <mergeCell ref="BD23:BS23"/>
    <mergeCell ref="BT23:CD23"/>
    <mergeCell ref="CE23:DA23"/>
    <mergeCell ref="A24:G24"/>
    <mergeCell ref="H24:BC24"/>
    <mergeCell ref="BD24:BS24"/>
    <mergeCell ref="BT24:CD24"/>
    <mergeCell ref="CE24:DA24"/>
    <mergeCell ref="A21:G21"/>
    <mergeCell ref="H21:BC21"/>
    <mergeCell ref="BD21:BS21"/>
    <mergeCell ref="BT21:CD21"/>
    <mergeCell ref="CE21:DA21"/>
    <mergeCell ref="A22:G22"/>
    <mergeCell ref="H22:BC22"/>
    <mergeCell ref="BD22:BS22"/>
    <mergeCell ref="BT22:CD22"/>
    <mergeCell ref="CE22:DA22"/>
    <mergeCell ref="A14:DA14"/>
    <mergeCell ref="X16:DA16"/>
    <mergeCell ref="A18:AO18"/>
    <mergeCell ref="AP18:DA18"/>
    <mergeCell ref="A20:G20"/>
    <mergeCell ref="H20:BC20"/>
    <mergeCell ref="BD20:BS20"/>
    <mergeCell ref="BT20:CD20"/>
    <mergeCell ref="CE20:DA20"/>
    <mergeCell ref="A11:G11"/>
    <mergeCell ref="H11:BC11"/>
    <mergeCell ref="BD11:BS11"/>
    <mergeCell ref="BT11:CI11"/>
    <mergeCell ref="CJ11:DA11"/>
    <mergeCell ref="A12:G12"/>
    <mergeCell ref="H12:BC12"/>
    <mergeCell ref="BD12:BS12"/>
    <mergeCell ref="BT12:CI12"/>
    <mergeCell ref="CJ12:DA12"/>
    <mergeCell ref="A9:G9"/>
    <mergeCell ref="H9:BC9"/>
    <mergeCell ref="BD9:BS9"/>
    <mergeCell ref="BT9:CI9"/>
    <mergeCell ref="CJ9:DA9"/>
    <mergeCell ref="A10:G10"/>
    <mergeCell ref="H10:BC10"/>
    <mergeCell ref="BD10:BS10"/>
    <mergeCell ref="BT10:CI10"/>
    <mergeCell ref="CJ10:DA10"/>
    <mergeCell ref="A2:DA2"/>
    <mergeCell ref="X4:DA4"/>
    <mergeCell ref="A6:AO6"/>
    <mergeCell ref="AP6:DA6"/>
    <mergeCell ref="A8:G8"/>
    <mergeCell ref="H8:BC8"/>
    <mergeCell ref="BD8:BS8"/>
    <mergeCell ref="BT8:CI8"/>
    <mergeCell ref="CJ8:DA8"/>
  </mergeCells>
  <printOptions/>
  <pageMargins left="0.7874015748031497" right="0.5118110236220472" top="0.5905511811023623" bottom="0.3937007874015748" header="0.1968503937007874" footer="0.1968503937007874"/>
  <pageSetup fitToHeight="3" fitToWidth="0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7" max="104" man="1"/>
    <brk id="71" max="10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Q142"/>
  <sheetViews>
    <sheetView view="pageBreakPreview" zoomScaleSheetLayoutView="100" zoomScalePageLayoutView="0" workbookViewId="0" topLeftCell="A4">
      <selection activeCell="K27" sqref="K27"/>
    </sheetView>
  </sheetViews>
  <sheetFormatPr defaultColWidth="9.140625" defaultRowHeight="15"/>
  <cols>
    <col min="1" max="1" width="1.28515625" style="75" customWidth="1"/>
    <col min="2" max="2" width="27.7109375" style="75" customWidth="1"/>
    <col min="3" max="3" width="7.140625" style="76" customWidth="1"/>
    <col min="4" max="10" width="8.57421875" style="76" customWidth="1"/>
    <col min="11" max="11" width="10.7109375" style="75" customWidth="1"/>
    <col min="12" max="12" width="10.57421875" style="75" customWidth="1"/>
    <col min="13" max="13" width="11.421875" style="75" customWidth="1"/>
    <col min="14" max="15" width="10.421875" style="75" customWidth="1"/>
    <col min="16" max="16" width="9.140625" style="75" customWidth="1"/>
    <col min="17" max="17" width="11.57421875" style="75" customWidth="1"/>
    <col min="18" max="16384" width="9.140625" style="75" customWidth="1"/>
  </cols>
  <sheetData>
    <row r="1" spans="14:17" ht="26.25" customHeight="1">
      <c r="N1" s="326" t="s">
        <v>366</v>
      </c>
      <c r="O1" s="326"/>
      <c r="P1" s="326"/>
      <c r="Q1" s="326"/>
    </row>
    <row r="2" spans="14:17" ht="67.5" customHeight="1">
      <c r="N2" s="327" t="s">
        <v>362</v>
      </c>
      <c r="O2" s="327"/>
      <c r="P2" s="327"/>
      <c r="Q2" s="327"/>
    </row>
    <row r="4" spans="2:17" ht="15.75">
      <c r="B4" s="77"/>
      <c r="C4" s="78"/>
      <c r="D4" s="77"/>
      <c r="E4" s="77"/>
      <c r="F4" s="77"/>
      <c r="G4" s="77"/>
      <c r="H4" s="77"/>
      <c r="I4" s="77"/>
      <c r="J4" s="77"/>
      <c r="O4" s="328" t="s">
        <v>0</v>
      </c>
      <c r="P4" s="328"/>
      <c r="Q4" s="328"/>
    </row>
    <row r="5" spans="2:10" ht="19.5" customHeight="1">
      <c r="B5" s="79"/>
      <c r="C5" s="75"/>
      <c r="D5" s="75"/>
      <c r="E5" s="75"/>
      <c r="F5" s="75"/>
      <c r="G5" s="75"/>
      <c r="H5" s="75"/>
      <c r="I5" s="75"/>
      <c r="J5" s="75"/>
    </row>
    <row r="6" spans="3:17" ht="15" customHeight="1">
      <c r="C6" s="77"/>
      <c r="D6" s="75"/>
      <c r="E6" s="75"/>
      <c r="F6" s="75"/>
      <c r="G6" s="75"/>
      <c r="H6" s="75"/>
      <c r="I6" s="75"/>
      <c r="J6" s="75"/>
      <c r="N6" s="329"/>
      <c r="O6" s="329"/>
      <c r="P6" s="329"/>
      <c r="Q6" s="329"/>
    </row>
    <row r="7" spans="3:17" ht="9.75" customHeight="1">
      <c r="C7" s="77"/>
      <c r="D7" s="75"/>
      <c r="E7" s="75"/>
      <c r="F7" s="75"/>
      <c r="G7" s="75"/>
      <c r="H7" s="75"/>
      <c r="I7" s="75"/>
      <c r="J7" s="75"/>
      <c r="N7" s="330" t="s">
        <v>2</v>
      </c>
      <c r="O7" s="330"/>
      <c r="P7" s="330"/>
      <c r="Q7" s="330"/>
    </row>
    <row r="8" spans="3:10" ht="9" customHeight="1">
      <c r="C8" s="77"/>
      <c r="D8" s="75"/>
      <c r="E8" s="75"/>
      <c r="F8" s="75"/>
      <c r="G8" s="75"/>
      <c r="H8" s="75"/>
      <c r="I8" s="75"/>
      <c r="J8" s="75"/>
    </row>
    <row r="9" spans="3:10" ht="15.75" customHeight="1" hidden="1">
      <c r="C9" s="79"/>
      <c r="D9" s="75"/>
      <c r="E9" s="75"/>
      <c r="F9" s="75"/>
      <c r="G9" s="75"/>
      <c r="H9" s="75"/>
      <c r="I9" s="75"/>
      <c r="J9" s="75"/>
    </row>
    <row r="10" spans="3:17" ht="14.25" customHeight="1">
      <c r="C10" s="77"/>
      <c r="D10" s="75"/>
      <c r="E10" s="75"/>
      <c r="F10" s="75"/>
      <c r="G10" s="75"/>
      <c r="H10" s="75"/>
      <c r="I10" s="75"/>
      <c r="J10" s="75"/>
      <c r="N10" s="329"/>
      <c r="O10" s="329"/>
      <c r="P10" s="329"/>
      <c r="Q10" s="329"/>
    </row>
    <row r="11" spans="3:17" ht="11.25" customHeight="1">
      <c r="C11" s="77"/>
      <c r="D11" s="75"/>
      <c r="E11" s="75"/>
      <c r="F11" s="75"/>
      <c r="G11" s="75"/>
      <c r="H11" s="75"/>
      <c r="I11" s="75"/>
      <c r="J11" s="75"/>
      <c r="N11" s="330" t="s">
        <v>3</v>
      </c>
      <c r="O11" s="330"/>
      <c r="P11" s="330"/>
      <c r="Q11" s="330"/>
    </row>
    <row r="12" spans="3:10" ht="15" customHeight="1">
      <c r="C12" s="79"/>
      <c r="D12" s="75"/>
      <c r="E12" s="75"/>
      <c r="F12" s="75"/>
      <c r="G12" s="75"/>
      <c r="H12" s="75"/>
      <c r="I12" s="75"/>
      <c r="J12" s="75"/>
    </row>
    <row r="13" spans="3:17" ht="21.75" customHeight="1">
      <c r="C13" s="77"/>
      <c r="D13" s="75"/>
      <c r="E13" s="75"/>
      <c r="F13" s="75"/>
      <c r="G13" s="75"/>
      <c r="H13" s="75"/>
      <c r="I13" s="75"/>
      <c r="J13" s="75"/>
      <c r="N13" s="331" t="s">
        <v>4</v>
      </c>
      <c r="O13" s="331"/>
      <c r="P13" s="331"/>
      <c r="Q13" s="331"/>
    </row>
    <row r="15" spans="3:15" ht="37.5" customHeight="1">
      <c r="C15" s="332" t="s">
        <v>146</v>
      </c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</row>
    <row r="16" spans="2:17" ht="15">
      <c r="B16" s="334" t="s">
        <v>147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</row>
    <row r="17" spans="2:15" ht="15">
      <c r="B17" s="335" t="s">
        <v>148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</row>
    <row r="18" ht="15">
      <c r="Q18" s="80"/>
    </row>
    <row r="19" spans="2:17" ht="15.75">
      <c r="B19" s="216" t="s">
        <v>49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2:17" ht="15.75">
      <c r="B20" s="216" t="s">
        <v>50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2:10" ht="15">
      <c r="B21" s="81"/>
      <c r="C21" s="77"/>
      <c r="D21" s="77"/>
      <c r="E21" s="77"/>
      <c r="F21" s="77"/>
      <c r="G21" s="77"/>
      <c r="H21" s="77"/>
      <c r="I21" s="77"/>
      <c r="J21" s="77"/>
    </row>
    <row r="22" spans="2:17" ht="35.25" customHeight="1">
      <c r="B22" s="323" t="s">
        <v>26</v>
      </c>
      <c r="C22" s="251" t="s">
        <v>51</v>
      </c>
      <c r="D22" s="257" t="s">
        <v>52</v>
      </c>
      <c r="E22" s="258"/>
      <c r="F22" s="258"/>
      <c r="G22" s="258"/>
      <c r="H22" s="258"/>
      <c r="I22" s="258"/>
      <c r="J22" s="259"/>
      <c r="K22" s="323" t="s">
        <v>273</v>
      </c>
      <c r="L22" s="323"/>
      <c r="M22" s="323"/>
      <c r="N22" s="323"/>
      <c r="O22" s="323"/>
      <c r="P22" s="323"/>
      <c r="Q22" s="323"/>
    </row>
    <row r="23" spans="2:17" ht="12" customHeight="1">
      <c r="B23" s="323"/>
      <c r="C23" s="252"/>
      <c r="D23" s="260"/>
      <c r="E23" s="261"/>
      <c r="F23" s="261"/>
      <c r="G23" s="261"/>
      <c r="H23" s="261"/>
      <c r="I23" s="261"/>
      <c r="J23" s="262"/>
      <c r="K23" s="323" t="s">
        <v>54</v>
      </c>
      <c r="L23" s="323" t="s">
        <v>55</v>
      </c>
      <c r="M23" s="323"/>
      <c r="N23" s="323"/>
      <c r="O23" s="323"/>
      <c r="P23" s="323"/>
      <c r="Q23" s="323"/>
    </row>
    <row r="24" spans="2:17" ht="96" customHeight="1">
      <c r="B24" s="323"/>
      <c r="C24" s="252"/>
      <c r="D24" s="109" t="s">
        <v>274</v>
      </c>
      <c r="E24" s="109" t="s">
        <v>275</v>
      </c>
      <c r="F24" s="109" t="s">
        <v>276</v>
      </c>
      <c r="G24" s="109" t="s">
        <v>277</v>
      </c>
      <c r="H24" s="109" t="s">
        <v>278</v>
      </c>
      <c r="I24" s="109" t="s">
        <v>118</v>
      </c>
      <c r="J24" s="324" t="s">
        <v>288</v>
      </c>
      <c r="K24" s="323"/>
      <c r="L24" s="251" t="s">
        <v>56</v>
      </c>
      <c r="M24" s="251" t="s">
        <v>57</v>
      </c>
      <c r="N24" s="251" t="s">
        <v>58</v>
      </c>
      <c r="O24" s="251" t="s">
        <v>59</v>
      </c>
      <c r="P24" s="254" t="s">
        <v>60</v>
      </c>
      <c r="Q24" s="256"/>
    </row>
    <row r="25" spans="2:17" ht="28.5" customHeight="1">
      <c r="B25" s="323"/>
      <c r="C25" s="253"/>
      <c r="D25" s="108" t="s">
        <v>279</v>
      </c>
      <c r="E25" s="108" t="s">
        <v>280</v>
      </c>
      <c r="F25" s="108" t="s">
        <v>280</v>
      </c>
      <c r="G25" s="108" t="s">
        <v>281</v>
      </c>
      <c r="H25" s="108" t="s">
        <v>279</v>
      </c>
      <c r="I25" s="108" t="s">
        <v>279</v>
      </c>
      <c r="J25" s="325"/>
      <c r="K25" s="323"/>
      <c r="L25" s="253"/>
      <c r="M25" s="253"/>
      <c r="N25" s="253"/>
      <c r="O25" s="253"/>
      <c r="P25" s="72" t="s">
        <v>61</v>
      </c>
      <c r="Q25" s="72" t="s">
        <v>62</v>
      </c>
    </row>
    <row r="26" spans="2:17" ht="15">
      <c r="B26" s="72">
        <v>1</v>
      </c>
      <c r="C26" s="73">
        <v>2</v>
      </c>
      <c r="D26" s="254">
        <v>3</v>
      </c>
      <c r="E26" s="255"/>
      <c r="F26" s="255"/>
      <c r="G26" s="255"/>
      <c r="H26" s="255"/>
      <c r="I26" s="255"/>
      <c r="J26" s="256"/>
      <c r="K26" s="73">
        <v>4</v>
      </c>
      <c r="L26" s="73">
        <v>5</v>
      </c>
      <c r="M26" s="73">
        <v>6</v>
      </c>
      <c r="N26" s="73">
        <v>7</v>
      </c>
      <c r="O26" s="72">
        <v>8</v>
      </c>
      <c r="P26" s="72">
        <v>9</v>
      </c>
      <c r="Q26" s="72">
        <v>10</v>
      </c>
    </row>
    <row r="27" spans="2:17" ht="15">
      <c r="B27" s="31" t="s">
        <v>63</v>
      </c>
      <c r="C27" s="32">
        <v>100</v>
      </c>
      <c r="D27" s="32" t="s">
        <v>64</v>
      </c>
      <c r="E27" s="32" t="s">
        <v>64</v>
      </c>
      <c r="F27" s="32" t="s">
        <v>64</v>
      </c>
      <c r="G27" s="32" t="s">
        <v>64</v>
      </c>
      <c r="H27" s="32" t="s">
        <v>64</v>
      </c>
      <c r="I27" s="32" t="s">
        <v>64</v>
      </c>
      <c r="J27" s="32" t="s">
        <v>64</v>
      </c>
      <c r="K27" s="120"/>
      <c r="L27" s="120"/>
      <c r="M27" s="120"/>
      <c r="N27" s="120"/>
      <c r="O27" s="120"/>
      <c r="P27" s="120"/>
      <c r="Q27" s="120"/>
    </row>
    <row r="28" spans="2:17" ht="15">
      <c r="B28" s="28" t="s">
        <v>32</v>
      </c>
      <c r="C28" s="72"/>
      <c r="D28" s="72"/>
      <c r="E28" s="72"/>
      <c r="F28" s="72"/>
      <c r="G28" s="72"/>
      <c r="H28" s="72"/>
      <c r="I28" s="72"/>
      <c r="J28" s="72"/>
      <c r="K28" s="121"/>
      <c r="L28" s="121"/>
      <c r="M28" s="121"/>
      <c r="N28" s="121"/>
      <c r="O28" s="121"/>
      <c r="P28" s="121"/>
      <c r="Q28" s="121"/>
    </row>
    <row r="29" spans="2:17" ht="15">
      <c r="B29" s="28" t="s">
        <v>65</v>
      </c>
      <c r="C29" s="72">
        <v>110</v>
      </c>
      <c r="D29" s="72"/>
      <c r="E29" s="72"/>
      <c r="F29" s="72"/>
      <c r="G29" s="72"/>
      <c r="H29" s="72"/>
      <c r="I29" s="72"/>
      <c r="J29" s="72"/>
      <c r="K29" s="121"/>
      <c r="L29" s="121" t="s">
        <v>64</v>
      </c>
      <c r="M29" s="121" t="s">
        <v>64</v>
      </c>
      <c r="N29" s="121" t="s">
        <v>64</v>
      </c>
      <c r="O29" s="121" t="s">
        <v>64</v>
      </c>
      <c r="P29" s="121"/>
      <c r="Q29" s="121" t="s">
        <v>64</v>
      </c>
    </row>
    <row r="30" spans="2:17" ht="15">
      <c r="B30" s="28"/>
      <c r="C30" s="72"/>
      <c r="D30" s="72"/>
      <c r="E30" s="72"/>
      <c r="F30" s="72"/>
      <c r="G30" s="72"/>
      <c r="H30" s="72"/>
      <c r="I30" s="72"/>
      <c r="J30" s="72"/>
      <c r="K30" s="121"/>
      <c r="L30" s="121"/>
      <c r="M30" s="121"/>
      <c r="N30" s="121"/>
      <c r="O30" s="121"/>
      <c r="P30" s="121"/>
      <c r="Q30" s="121"/>
    </row>
    <row r="31" spans="2:17" ht="15">
      <c r="B31" s="82" t="s">
        <v>66</v>
      </c>
      <c r="C31" s="72">
        <v>120</v>
      </c>
      <c r="D31" s="74"/>
      <c r="E31" s="74"/>
      <c r="F31" s="74"/>
      <c r="G31" s="74"/>
      <c r="H31" s="74"/>
      <c r="I31" s="74"/>
      <c r="J31" s="74"/>
      <c r="K31" s="121"/>
      <c r="L31" s="121"/>
      <c r="M31" s="121" t="s">
        <v>64</v>
      </c>
      <c r="N31" s="121" t="s">
        <v>64</v>
      </c>
      <c r="O31" s="121"/>
      <c r="P31" s="121"/>
      <c r="Q31" s="121"/>
    </row>
    <row r="32" spans="2:17" ht="15">
      <c r="B32" s="83"/>
      <c r="C32" s="72"/>
      <c r="D32" s="74"/>
      <c r="E32" s="74"/>
      <c r="F32" s="74"/>
      <c r="G32" s="74"/>
      <c r="H32" s="74"/>
      <c r="I32" s="74"/>
      <c r="J32" s="74"/>
      <c r="K32" s="121"/>
      <c r="L32" s="121"/>
      <c r="M32" s="121"/>
      <c r="N32" s="121"/>
      <c r="O32" s="121"/>
      <c r="P32" s="121"/>
      <c r="Q32" s="121"/>
    </row>
    <row r="33" spans="2:17" ht="22.5">
      <c r="B33" s="28" t="s">
        <v>67</v>
      </c>
      <c r="C33" s="72">
        <v>130</v>
      </c>
      <c r="D33" s="74"/>
      <c r="E33" s="74"/>
      <c r="F33" s="74"/>
      <c r="G33" s="74"/>
      <c r="H33" s="74"/>
      <c r="I33" s="74"/>
      <c r="J33" s="74"/>
      <c r="K33" s="121"/>
      <c r="L33" s="121" t="s">
        <v>64</v>
      </c>
      <c r="M33" s="121" t="s">
        <v>64</v>
      </c>
      <c r="N33" s="121" t="s">
        <v>64</v>
      </c>
      <c r="O33" s="121" t="s">
        <v>64</v>
      </c>
      <c r="P33" s="121"/>
      <c r="Q33" s="121" t="s">
        <v>64</v>
      </c>
    </row>
    <row r="34" spans="2:17" ht="57" thickBot="1">
      <c r="B34" s="84" t="s">
        <v>68</v>
      </c>
      <c r="C34" s="72">
        <v>140</v>
      </c>
      <c r="D34" s="72"/>
      <c r="E34" s="72"/>
      <c r="F34" s="72"/>
      <c r="G34" s="72"/>
      <c r="H34" s="72"/>
      <c r="I34" s="72"/>
      <c r="J34" s="72"/>
      <c r="K34" s="121"/>
      <c r="L34" s="121" t="s">
        <v>64</v>
      </c>
      <c r="M34" s="121" t="s">
        <v>64</v>
      </c>
      <c r="N34" s="121" t="s">
        <v>64</v>
      </c>
      <c r="O34" s="121" t="s">
        <v>64</v>
      </c>
      <c r="P34" s="121"/>
      <c r="Q34" s="121" t="s">
        <v>64</v>
      </c>
    </row>
    <row r="35" spans="2:17" ht="23.25" thickBot="1">
      <c r="B35" s="85" t="s">
        <v>69</v>
      </c>
      <c r="C35" s="72">
        <v>150</v>
      </c>
      <c r="D35" s="74"/>
      <c r="E35" s="74"/>
      <c r="F35" s="74"/>
      <c r="G35" s="74"/>
      <c r="H35" s="74"/>
      <c r="I35" s="74"/>
      <c r="J35" s="74"/>
      <c r="K35" s="121"/>
      <c r="L35" s="121" t="s">
        <v>64</v>
      </c>
      <c r="M35" s="121"/>
      <c r="N35" s="121"/>
      <c r="O35" s="121" t="s">
        <v>64</v>
      </c>
      <c r="P35" s="121" t="s">
        <v>64</v>
      </c>
      <c r="Q35" s="121" t="s">
        <v>64</v>
      </c>
    </row>
    <row r="36" spans="2:17" ht="15">
      <c r="B36" s="28" t="s">
        <v>70</v>
      </c>
      <c r="C36" s="72">
        <v>160</v>
      </c>
      <c r="D36" s="72"/>
      <c r="E36" s="72"/>
      <c r="F36" s="72"/>
      <c r="G36" s="72"/>
      <c r="H36" s="72"/>
      <c r="I36" s="72"/>
      <c r="J36" s="72"/>
      <c r="K36" s="121"/>
      <c r="L36" s="121" t="s">
        <v>64</v>
      </c>
      <c r="M36" s="121" t="s">
        <v>64</v>
      </c>
      <c r="N36" s="121" t="s">
        <v>64</v>
      </c>
      <c r="O36" s="121" t="s">
        <v>64</v>
      </c>
      <c r="P36" s="121"/>
      <c r="Q36" s="121"/>
    </row>
    <row r="37" spans="2:17" ht="15">
      <c r="B37" s="28" t="s">
        <v>71</v>
      </c>
      <c r="C37" s="72">
        <v>180</v>
      </c>
      <c r="D37" s="72" t="s">
        <v>64</v>
      </c>
      <c r="E37" s="72" t="s">
        <v>64</v>
      </c>
      <c r="F37" s="72" t="s">
        <v>64</v>
      </c>
      <c r="G37" s="72" t="s">
        <v>64</v>
      </c>
      <c r="H37" s="72" t="s">
        <v>64</v>
      </c>
      <c r="I37" s="72" t="s">
        <v>64</v>
      </c>
      <c r="J37" s="72" t="s">
        <v>64</v>
      </c>
      <c r="K37" s="121"/>
      <c r="L37" s="121" t="s">
        <v>64</v>
      </c>
      <c r="M37" s="121" t="s">
        <v>64</v>
      </c>
      <c r="N37" s="121" t="s">
        <v>64</v>
      </c>
      <c r="O37" s="121" t="s">
        <v>64</v>
      </c>
      <c r="P37" s="121"/>
      <c r="Q37" s="121" t="s">
        <v>64</v>
      </c>
    </row>
    <row r="38" spans="2:17" ht="15">
      <c r="B38" s="28"/>
      <c r="C38" s="72"/>
      <c r="D38" s="72"/>
      <c r="E38" s="72"/>
      <c r="F38" s="72"/>
      <c r="G38" s="72"/>
      <c r="H38" s="72"/>
      <c r="I38" s="72"/>
      <c r="J38" s="72"/>
      <c r="K38" s="121"/>
      <c r="L38" s="121"/>
      <c r="M38" s="121"/>
      <c r="N38" s="121"/>
      <c r="O38" s="121"/>
      <c r="P38" s="121"/>
      <c r="Q38" s="121"/>
    </row>
    <row r="39" spans="2:17" ht="15">
      <c r="B39" s="31" t="s">
        <v>72</v>
      </c>
      <c r="C39" s="32">
        <v>200</v>
      </c>
      <c r="D39" s="32" t="s">
        <v>64</v>
      </c>
      <c r="E39" s="32" t="s">
        <v>64</v>
      </c>
      <c r="F39" s="32" t="s">
        <v>64</v>
      </c>
      <c r="G39" s="32" t="s">
        <v>64</v>
      </c>
      <c r="H39" s="32" t="s">
        <v>64</v>
      </c>
      <c r="I39" s="32" t="s">
        <v>64</v>
      </c>
      <c r="J39" s="32" t="s">
        <v>64</v>
      </c>
      <c r="K39" s="128">
        <f aca="true" t="shared" si="0" ref="K39:Q39">K41+K51+K57+K63+K65+K67</f>
        <v>0</v>
      </c>
      <c r="L39" s="128">
        <f t="shared" si="0"/>
        <v>0</v>
      </c>
      <c r="M39" s="128">
        <f t="shared" si="0"/>
        <v>0</v>
      </c>
      <c r="N39" s="128">
        <f t="shared" si="0"/>
        <v>0</v>
      </c>
      <c r="O39" s="128">
        <f t="shared" si="0"/>
        <v>0</v>
      </c>
      <c r="P39" s="128">
        <f t="shared" si="0"/>
        <v>0</v>
      </c>
      <c r="Q39" s="128">
        <f t="shared" si="0"/>
        <v>0</v>
      </c>
    </row>
    <row r="40" spans="2:17" ht="15">
      <c r="B40" s="28" t="s">
        <v>73</v>
      </c>
      <c r="C40" s="72"/>
      <c r="D40" s="72"/>
      <c r="E40" s="72"/>
      <c r="F40" s="72"/>
      <c r="G40" s="72"/>
      <c r="H40" s="72"/>
      <c r="I40" s="72"/>
      <c r="J40" s="72"/>
      <c r="K40" s="121"/>
      <c r="L40" s="121"/>
      <c r="M40" s="121"/>
      <c r="N40" s="121"/>
      <c r="O40" s="121"/>
      <c r="P40" s="121"/>
      <c r="Q40" s="121"/>
    </row>
    <row r="41" spans="2:17" ht="15">
      <c r="B41" s="86" t="s">
        <v>283</v>
      </c>
      <c r="C41" s="87">
        <v>210</v>
      </c>
      <c r="D41" s="87"/>
      <c r="E41" s="87"/>
      <c r="F41" s="87"/>
      <c r="G41" s="87"/>
      <c r="H41" s="87"/>
      <c r="I41" s="87"/>
      <c r="J41" s="87"/>
      <c r="K41" s="128">
        <f>K43+K46</f>
        <v>0</v>
      </c>
      <c r="L41" s="128">
        <f aca="true" t="shared" si="1" ref="L41:Q41">L43+L46</f>
        <v>0</v>
      </c>
      <c r="M41" s="128">
        <f t="shared" si="1"/>
        <v>0</v>
      </c>
      <c r="N41" s="128">
        <f t="shared" si="1"/>
        <v>0</v>
      </c>
      <c r="O41" s="128">
        <f t="shared" si="1"/>
        <v>0</v>
      </c>
      <c r="P41" s="128">
        <f t="shared" si="1"/>
        <v>0</v>
      </c>
      <c r="Q41" s="128">
        <f t="shared" si="1"/>
        <v>0</v>
      </c>
    </row>
    <row r="42" spans="2:17" ht="15">
      <c r="B42" s="88" t="s">
        <v>30</v>
      </c>
      <c r="C42" s="89"/>
      <c r="D42" s="89"/>
      <c r="E42" s="89"/>
      <c r="F42" s="89"/>
      <c r="G42" s="89"/>
      <c r="H42" s="89"/>
      <c r="I42" s="89"/>
      <c r="J42" s="89"/>
      <c r="K42" s="121"/>
      <c r="L42" s="121"/>
      <c r="M42" s="121"/>
      <c r="N42" s="121"/>
      <c r="O42" s="121"/>
      <c r="P42" s="121"/>
      <c r="Q42" s="121"/>
    </row>
    <row r="43" spans="2:17" s="119" customFormat="1" ht="21">
      <c r="B43" s="114" t="s">
        <v>74</v>
      </c>
      <c r="C43" s="96">
        <v>211</v>
      </c>
      <c r="D43" s="96">
        <v>907</v>
      </c>
      <c r="E43" s="96"/>
      <c r="F43" s="96"/>
      <c r="G43" s="96"/>
      <c r="H43" s="94"/>
      <c r="I43" s="94"/>
      <c r="J43" s="96"/>
      <c r="K43" s="127">
        <f>SUM(K44:K45)</f>
        <v>0</v>
      </c>
      <c r="L43" s="127">
        <f aca="true" t="shared" si="2" ref="L43:Q43">SUM(L44:L45)</f>
        <v>0</v>
      </c>
      <c r="M43" s="127">
        <f t="shared" si="2"/>
        <v>0</v>
      </c>
      <c r="N43" s="127">
        <f t="shared" si="2"/>
        <v>0</v>
      </c>
      <c r="O43" s="127">
        <f t="shared" si="2"/>
        <v>0</v>
      </c>
      <c r="P43" s="127">
        <f t="shared" si="2"/>
        <v>0</v>
      </c>
      <c r="Q43" s="127">
        <f t="shared" si="2"/>
        <v>0</v>
      </c>
    </row>
    <row r="44" spans="2:17" s="110" customFormat="1" ht="15">
      <c r="B44" s="111" t="s">
        <v>282</v>
      </c>
      <c r="C44" s="112"/>
      <c r="D44" s="112"/>
      <c r="E44" s="112"/>
      <c r="F44" s="112"/>
      <c r="G44" s="112"/>
      <c r="H44" s="112">
        <v>111</v>
      </c>
      <c r="I44" s="112">
        <v>211</v>
      </c>
      <c r="J44" s="112"/>
      <c r="K44" s="124"/>
      <c r="L44" s="124"/>
      <c r="M44" s="124"/>
      <c r="N44" s="124"/>
      <c r="O44" s="124"/>
      <c r="P44" s="124"/>
      <c r="Q44" s="124"/>
    </row>
    <row r="45" spans="2:17" s="110" customFormat="1" ht="56.25">
      <c r="B45" s="111" t="s">
        <v>347</v>
      </c>
      <c r="C45" s="112"/>
      <c r="D45" s="112"/>
      <c r="E45" s="112"/>
      <c r="F45" s="112"/>
      <c r="G45" s="112"/>
      <c r="H45" s="112">
        <v>119</v>
      </c>
      <c r="I45" s="112">
        <v>213</v>
      </c>
      <c r="J45" s="112"/>
      <c r="K45" s="124"/>
      <c r="L45" s="124"/>
      <c r="M45" s="124"/>
      <c r="N45" s="124"/>
      <c r="O45" s="124"/>
      <c r="P45" s="124"/>
      <c r="Q45" s="124"/>
    </row>
    <row r="46" spans="2:17" s="119" customFormat="1" ht="31.5">
      <c r="B46" s="114" t="s">
        <v>360</v>
      </c>
      <c r="C46" s="96"/>
      <c r="D46" s="96"/>
      <c r="E46" s="96"/>
      <c r="F46" s="96"/>
      <c r="G46" s="96"/>
      <c r="H46" s="96"/>
      <c r="I46" s="96">
        <v>212</v>
      </c>
      <c r="J46" s="96"/>
      <c r="K46" s="127">
        <f>SUM(K47:K50)</f>
        <v>0</v>
      </c>
      <c r="L46" s="127">
        <f aca="true" t="shared" si="3" ref="L46:Q46">SUM(L47:L50)</f>
        <v>0</v>
      </c>
      <c r="M46" s="127">
        <f t="shared" si="3"/>
        <v>0</v>
      </c>
      <c r="N46" s="127">
        <f t="shared" si="3"/>
        <v>0</v>
      </c>
      <c r="O46" s="127">
        <f t="shared" si="3"/>
        <v>0</v>
      </c>
      <c r="P46" s="127">
        <f t="shared" si="3"/>
        <v>0</v>
      </c>
      <c r="Q46" s="127">
        <f t="shared" si="3"/>
        <v>0</v>
      </c>
    </row>
    <row r="47" spans="2:17" s="110" customFormat="1" ht="45">
      <c r="B47" s="111" t="s">
        <v>346</v>
      </c>
      <c r="C47" s="112"/>
      <c r="D47" s="112"/>
      <c r="E47" s="112"/>
      <c r="F47" s="112"/>
      <c r="G47" s="112"/>
      <c r="H47" s="112">
        <v>112</v>
      </c>
      <c r="I47" s="112">
        <v>212</v>
      </c>
      <c r="J47" s="112"/>
      <c r="K47" s="124"/>
      <c r="L47" s="124"/>
      <c r="M47" s="124"/>
      <c r="N47" s="124"/>
      <c r="O47" s="124"/>
      <c r="P47" s="124"/>
      <c r="Q47" s="124"/>
    </row>
    <row r="48" spans="2:17" s="110" customFormat="1" ht="33.75">
      <c r="B48" s="111" t="s">
        <v>345</v>
      </c>
      <c r="C48" s="112"/>
      <c r="D48" s="112"/>
      <c r="E48" s="112"/>
      <c r="F48" s="112"/>
      <c r="G48" s="112"/>
      <c r="H48" s="112">
        <v>112</v>
      </c>
      <c r="I48" s="112">
        <v>222</v>
      </c>
      <c r="J48" s="112"/>
      <c r="K48" s="124"/>
      <c r="L48" s="124"/>
      <c r="M48" s="124"/>
      <c r="N48" s="124"/>
      <c r="O48" s="124"/>
      <c r="P48" s="124"/>
      <c r="Q48" s="124"/>
    </row>
    <row r="49" spans="2:17" s="110" customFormat="1" ht="56.25">
      <c r="B49" s="111" t="s">
        <v>344</v>
      </c>
      <c r="C49" s="112"/>
      <c r="D49" s="112"/>
      <c r="E49" s="112"/>
      <c r="F49" s="112"/>
      <c r="G49" s="112"/>
      <c r="H49" s="112">
        <v>112</v>
      </c>
      <c r="I49" s="112">
        <v>226</v>
      </c>
      <c r="J49" s="112" t="s">
        <v>144</v>
      </c>
      <c r="K49" s="124"/>
      <c r="L49" s="124"/>
      <c r="M49" s="124"/>
      <c r="N49" s="124"/>
      <c r="O49" s="124"/>
      <c r="P49" s="124"/>
      <c r="Q49" s="124"/>
    </row>
    <row r="50" spans="2:17" ht="15">
      <c r="B50" s="90"/>
      <c r="C50" s="89"/>
      <c r="D50" s="89"/>
      <c r="E50" s="89"/>
      <c r="F50" s="89"/>
      <c r="G50" s="89"/>
      <c r="H50" s="89"/>
      <c r="I50" s="89"/>
      <c r="J50" s="89"/>
      <c r="K50" s="121"/>
      <c r="L50" s="121"/>
      <c r="M50" s="121"/>
      <c r="N50" s="121"/>
      <c r="O50" s="121"/>
      <c r="P50" s="121"/>
      <c r="Q50" s="121"/>
    </row>
    <row r="51" spans="2:17" s="119" customFormat="1" ht="21">
      <c r="B51" s="86" t="s">
        <v>284</v>
      </c>
      <c r="C51" s="91">
        <v>220</v>
      </c>
      <c r="D51" s="91"/>
      <c r="E51" s="91"/>
      <c r="F51" s="91"/>
      <c r="G51" s="91"/>
      <c r="H51" s="91"/>
      <c r="I51" s="91"/>
      <c r="J51" s="91"/>
      <c r="K51" s="128">
        <f>SUM(K53:K56)</f>
        <v>0</v>
      </c>
      <c r="L51" s="128">
        <f aca="true" t="shared" si="4" ref="L51:Q51">SUM(L53:L56)</f>
        <v>0</v>
      </c>
      <c r="M51" s="128">
        <f t="shared" si="4"/>
        <v>0</v>
      </c>
      <c r="N51" s="128">
        <f t="shared" si="4"/>
        <v>0</v>
      </c>
      <c r="O51" s="128">
        <f t="shared" si="4"/>
        <v>0</v>
      </c>
      <c r="P51" s="128">
        <f t="shared" si="4"/>
        <v>0</v>
      </c>
      <c r="Q51" s="128">
        <f t="shared" si="4"/>
        <v>0</v>
      </c>
    </row>
    <row r="52" spans="2:17" ht="15">
      <c r="B52" s="90" t="s">
        <v>30</v>
      </c>
      <c r="C52" s="92"/>
      <c r="D52" s="92"/>
      <c r="E52" s="92"/>
      <c r="F52" s="92"/>
      <c r="G52" s="92"/>
      <c r="H52" s="92"/>
      <c r="I52" s="92"/>
      <c r="J52" s="92"/>
      <c r="K52" s="121"/>
      <c r="L52" s="121"/>
      <c r="M52" s="121"/>
      <c r="N52" s="121"/>
      <c r="O52" s="121"/>
      <c r="P52" s="121"/>
      <c r="Q52" s="121"/>
    </row>
    <row r="53" spans="2:17" s="117" customFormat="1" ht="45">
      <c r="B53" s="90" t="s">
        <v>289</v>
      </c>
      <c r="C53" s="92"/>
      <c r="D53" s="89"/>
      <c r="E53" s="89"/>
      <c r="F53" s="89"/>
      <c r="G53" s="89"/>
      <c r="H53" s="89">
        <v>321</v>
      </c>
      <c r="I53" s="89">
        <v>264</v>
      </c>
      <c r="J53" s="89"/>
      <c r="K53" s="121"/>
      <c r="L53" s="121"/>
      <c r="M53" s="121"/>
      <c r="N53" s="121"/>
      <c r="O53" s="121"/>
      <c r="P53" s="121"/>
      <c r="Q53" s="121"/>
    </row>
    <row r="54" spans="2:17" s="117" customFormat="1" ht="90">
      <c r="B54" s="90" t="s">
        <v>290</v>
      </c>
      <c r="C54" s="92"/>
      <c r="D54" s="89"/>
      <c r="E54" s="89"/>
      <c r="F54" s="89"/>
      <c r="G54" s="89"/>
      <c r="H54" s="89">
        <v>111</v>
      </c>
      <c r="I54" s="89">
        <v>266</v>
      </c>
      <c r="J54" s="89"/>
      <c r="K54" s="121"/>
      <c r="L54" s="121"/>
      <c r="M54" s="121"/>
      <c r="N54" s="121"/>
      <c r="O54" s="121"/>
      <c r="P54" s="121"/>
      <c r="Q54" s="121"/>
    </row>
    <row r="55" spans="2:17" s="117" customFormat="1" ht="56.25">
      <c r="B55" s="90" t="s">
        <v>348</v>
      </c>
      <c r="C55" s="92"/>
      <c r="D55" s="89"/>
      <c r="E55" s="89"/>
      <c r="F55" s="89"/>
      <c r="G55" s="89"/>
      <c r="H55" s="89">
        <v>119</v>
      </c>
      <c r="I55" s="89">
        <v>266</v>
      </c>
      <c r="J55" s="89"/>
      <c r="K55" s="121"/>
      <c r="L55" s="121"/>
      <c r="M55" s="121"/>
      <c r="N55" s="121"/>
      <c r="O55" s="121"/>
      <c r="P55" s="121"/>
      <c r="Q55" s="121"/>
    </row>
    <row r="56" spans="2:17" ht="15">
      <c r="B56" s="90"/>
      <c r="C56" s="92"/>
      <c r="D56" s="92"/>
      <c r="E56" s="92"/>
      <c r="F56" s="92"/>
      <c r="G56" s="92"/>
      <c r="H56" s="92"/>
      <c r="I56" s="92"/>
      <c r="J56" s="92"/>
      <c r="K56" s="121"/>
      <c r="L56" s="121"/>
      <c r="M56" s="121"/>
      <c r="N56" s="121"/>
      <c r="O56" s="121"/>
      <c r="P56" s="121"/>
      <c r="Q56" s="121"/>
    </row>
    <row r="57" spans="2:17" s="119" customFormat="1" ht="21">
      <c r="B57" s="86" t="s">
        <v>285</v>
      </c>
      <c r="C57" s="91">
        <v>230</v>
      </c>
      <c r="D57" s="91"/>
      <c r="E57" s="91"/>
      <c r="F57" s="91"/>
      <c r="G57" s="91"/>
      <c r="H57" s="91"/>
      <c r="I57" s="91"/>
      <c r="J57" s="91"/>
      <c r="K57" s="128">
        <f>SUM(K59:K62)</f>
        <v>0</v>
      </c>
      <c r="L57" s="128">
        <f aca="true" t="shared" si="5" ref="L57:Q57">SUM(L59:L62)</f>
        <v>0</v>
      </c>
      <c r="M57" s="128">
        <f t="shared" si="5"/>
        <v>0</v>
      </c>
      <c r="N57" s="128">
        <f t="shared" si="5"/>
        <v>0</v>
      </c>
      <c r="O57" s="128">
        <f t="shared" si="5"/>
        <v>0</v>
      </c>
      <c r="P57" s="128">
        <f t="shared" si="5"/>
        <v>0</v>
      </c>
      <c r="Q57" s="128">
        <f t="shared" si="5"/>
        <v>0</v>
      </c>
    </row>
    <row r="58" spans="2:17" ht="15">
      <c r="B58" s="90" t="s">
        <v>30</v>
      </c>
      <c r="C58" s="92"/>
      <c r="D58" s="92"/>
      <c r="E58" s="92"/>
      <c r="F58" s="92"/>
      <c r="G58" s="92"/>
      <c r="H58" s="92"/>
      <c r="I58" s="92"/>
      <c r="J58" s="92"/>
      <c r="K58" s="121"/>
      <c r="L58" s="121"/>
      <c r="M58" s="121"/>
      <c r="N58" s="121"/>
      <c r="O58" s="121"/>
      <c r="P58" s="121"/>
      <c r="Q58" s="121"/>
    </row>
    <row r="59" spans="2:17" s="117" customFormat="1" ht="33.75">
      <c r="B59" s="90" t="s">
        <v>350</v>
      </c>
      <c r="C59" s="92"/>
      <c r="D59" s="92"/>
      <c r="E59" s="92"/>
      <c r="F59" s="92"/>
      <c r="G59" s="92"/>
      <c r="H59" s="92">
        <v>851</v>
      </c>
      <c r="I59" s="92">
        <v>291</v>
      </c>
      <c r="J59" s="92"/>
      <c r="K59" s="121"/>
      <c r="L59" s="121"/>
      <c r="M59" s="121"/>
      <c r="N59" s="121"/>
      <c r="O59" s="121"/>
      <c r="P59" s="121"/>
      <c r="Q59" s="121"/>
    </row>
    <row r="60" spans="2:17" s="117" customFormat="1" ht="33.75">
      <c r="B60" s="90" t="s">
        <v>351</v>
      </c>
      <c r="C60" s="92"/>
      <c r="D60" s="92"/>
      <c r="E60" s="92"/>
      <c r="F60" s="92"/>
      <c r="G60" s="92"/>
      <c r="H60" s="92">
        <v>852</v>
      </c>
      <c r="I60" s="92">
        <v>291</v>
      </c>
      <c r="J60" s="92"/>
      <c r="K60" s="121"/>
      <c r="L60" s="121"/>
      <c r="M60" s="121"/>
      <c r="N60" s="121"/>
      <c r="O60" s="121"/>
      <c r="P60" s="121"/>
      <c r="Q60" s="121"/>
    </row>
    <row r="61" spans="2:17" s="117" customFormat="1" ht="33.75">
      <c r="B61" s="90" t="s">
        <v>352</v>
      </c>
      <c r="C61" s="92"/>
      <c r="D61" s="92"/>
      <c r="E61" s="92"/>
      <c r="F61" s="92"/>
      <c r="G61" s="92"/>
      <c r="H61" s="92">
        <v>853</v>
      </c>
      <c r="I61" s="92">
        <v>291</v>
      </c>
      <c r="J61" s="92"/>
      <c r="K61" s="121"/>
      <c r="L61" s="121"/>
      <c r="M61" s="121"/>
      <c r="N61" s="121"/>
      <c r="O61" s="121"/>
      <c r="P61" s="121"/>
      <c r="Q61" s="121"/>
    </row>
    <row r="62" spans="2:17" ht="15">
      <c r="B62" s="90"/>
      <c r="C62" s="92"/>
      <c r="D62" s="92"/>
      <c r="E62" s="92"/>
      <c r="F62" s="92"/>
      <c r="G62" s="92"/>
      <c r="H62" s="92"/>
      <c r="I62" s="92"/>
      <c r="J62" s="92"/>
      <c r="K62" s="121"/>
      <c r="L62" s="121"/>
      <c r="M62" s="121"/>
      <c r="N62" s="121"/>
      <c r="O62" s="121"/>
      <c r="P62" s="121"/>
      <c r="Q62" s="121"/>
    </row>
    <row r="63" spans="2:17" s="119" customFormat="1" ht="21">
      <c r="B63" s="86" t="s">
        <v>75</v>
      </c>
      <c r="C63" s="91">
        <v>240</v>
      </c>
      <c r="D63" s="91"/>
      <c r="E63" s="91"/>
      <c r="F63" s="91"/>
      <c r="G63" s="91"/>
      <c r="H63" s="91"/>
      <c r="I63" s="91"/>
      <c r="J63" s="91"/>
      <c r="K63" s="120"/>
      <c r="L63" s="120"/>
      <c r="M63" s="120"/>
      <c r="N63" s="120"/>
      <c r="O63" s="120"/>
      <c r="P63" s="120"/>
      <c r="Q63" s="120"/>
    </row>
    <row r="64" spans="2:17" ht="15">
      <c r="B64" s="93"/>
      <c r="C64" s="94"/>
      <c r="D64" s="94"/>
      <c r="E64" s="94"/>
      <c r="F64" s="94"/>
      <c r="G64" s="94"/>
      <c r="H64" s="94"/>
      <c r="I64" s="94"/>
      <c r="J64" s="94"/>
      <c r="K64" s="123"/>
      <c r="L64" s="123"/>
      <c r="M64" s="123"/>
      <c r="N64" s="123"/>
      <c r="O64" s="123"/>
      <c r="P64" s="123"/>
      <c r="Q64" s="123"/>
    </row>
    <row r="65" spans="2:17" s="119" customFormat="1" ht="21">
      <c r="B65" s="95" t="s">
        <v>286</v>
      </c>
      <c r="C65" s="91">
        <v>250</v>
      </c>
      <c r="D65" s="91"/>
      <c r="E65" s="91"/>
      <c r="F65" s="91"/>
      <c r="G65" s="91"/>
      <c r="H65" s="91"/>
      <c r="I65" s="91"/>
      <c r="J65" s="91"/>
      <c r="K65" s="120"/>
      <c r="L65" s="120"/>
      <c r="M65" s="120"/>
      <c r="N65" s="120"/>
      <c r="O65" s="120"/>
      <c r="P65" s="120"/>
      <c r="Q65" s="120"/>
    </row>
    <row r="66" spans="2:17" s="118" customFormat="1" ht="15">
      <c r="B66" s="93"/>
      <c r="C66" s="96"/>
      <c r="D66" s="96"/>
      <c r="E66" s="96"/>
      <c r="F66" s="96"/>
      <c r="G66" s="96"/>
      <c r="H66" s="96"/>
      <c r="I66" s="96"/>
      <c r="J66" s="96"/>
      <c r="K66" s="125"/>
      <c r="L66" s="125"/>
      <c r="M66" s="125"/>
      <c r="N66" s="125"/>
      <c r="O66" s="125"/>
      <c r="P66" s="125"/>
      <c r="Q66" s="125"/>
    </row>
    <row r="67" spans="2:17" s="119" customFormat="1" ht="21">
      <c r="B67" s="95" t="s">
        <v>287</v>
      </c>
      <c r="C67" s="91">
        <v>260</v>
      </c>
      <c r="D67" s="91" t="s">
        <v>64</v>
      </c>
      <c r="E67" s="91" t="s">
        <v>64</v>
      </c>
      <c r="F67" s="91" t="s">
        <v>64</v>
      </c>
      <c r="G67" s="91" t="s">
        <v>64</v>
      </c>
      <c r="H67" s="91" t="s">
        <v>64</v>
      </c>
      <c r="I67" s="91" t="s">
        <v>64</v>
      </c>
      <c r="J67" s="91" t="s">
        <v>64</v>
      </c>
      <c r="K67" s="128">
        <f>K68+K69+K70+K75+K76+K92+K101+K102+K104+K105+K114</f>
        <v>0</v>
      </c>
      <c r="L67" s="128">
        <f aca="true" t="shared" si="6" ref="L67:Q67">L68+L69+L70+L75+L76+L92+L101+L102+L104+L105+L114</f>
        <v>0</v>
      </c>
      <c r="M67" s="128">
        <f t="shared" si="6"/>
        <v>0</v>
      </c>
      <c r="N67" s="128">
        <f t="shared" si="6"/>
        <v>0</v>
      </c>
      <c r="O67" s="128">
        <f t="shared" si="6"/>
        <v>0</v>
      </c>
      <c r="P67" s="128">
        <f t="shared" si="6"/>
        <v>0</v>
      </c>
      <c r="Q67" s="128">
        <f t="shared" si="6"/>
        <v>0</v>
      </c>
    </row>
    <row r="68" spans="2:17" s="119" customFormat="1" ht="15">
      <c r="B68" s="114" t="s">
        <v>304</v>
      </c>
      <c r="C68" s="96"/>
      <c r="D68" s="94"/>
      <c r="E68" s="94"/>
      <c r="F68" s="94"/>
      <c r="G68" s="94"/>
      <c r="H68" s="94">
        <v>244</v>
      </c>
      <c r="I68" s="94">
        <v>221</v>
      </c>
      <c r="J68" s="94"/>
      <c r="K68" s="123"/>
      <c r="L68" s="123"/>
      <c r="M68" s="123"/>
      <c r="N68" s="123"/>
      <c r="O68" s="123"/>
      <c r="P68" s="123"/>
      <c r="Q68" s="123"/>
    </row>
    <row r="69" spans="2:17" s="119" customFormat="1" ht="15">
      <c r="B69" s="114" t="s">
        <v>305</v>
      </c>
      <c r="C69" s="96"/>
      <c r="D69" s="94"/>
      <c r="E69" s="94"/>
      <c r="F69" s="94"/>
      <c r="G69" s="94"/>
      <c r="H69" s="94">
        <v>244</v>
      </c>
      <c r="I69" s="94">
        <v>222</v>
      </c>
      <c r="J69" s="94"/>
      <c r="K69" s="123"/>
      <c r="L69" s="123"/>
      <c r="M69" s="123"/>
      <c r="N69" s="123"/>
      <c r="O69" s="123"/>
      <c r="P69" s="123"/>
      <c r="Q69" s="123"/>
    </row>
    <row r="70" spans="2:17" s="119" customFormat="1" ht="15">
      <c r="B70" s="114" t="s">
        <v>310</v>
      </c>
      <c r="C70" s="96"/>
      <c r="D70" s="94"/>
      <c r="E70" s="94"/>
      <c r="F70" s="94"/>
      <c r="G70" s="94"/>
      <c r="H70" s="94"/>
      <c r="I70" s="94">
        <v>223</v>
      </c>
      <c r="J70" s="94"/>
      <c r="K70" s="127">
        <f>SUM(K71:K74)</f>
        <v>0</v>
      </c>
      <c r="L70" s="127">
        <f aca="true" t="shared" si="7" ref="L70:Q70">SUM(L71:L74)</f>
        <v>0</v>
      </c>
      <c r="M70" s="127">
        <f t="shared" si="7"/>
        <v>0</v>
      </c>
      <c r="N70" s="127">
        <f t="shared" si="7"/>
        <v>0</v>
      </c>
      <c r="O70" s="127">
        <f t="shared" si="7"/>
        <v>0</v>
      </c>
      <c r="P70" s="127">
        <f t="shared" si="7"/>
        <v>0</v>
      </c>
      <c r="Q70" s="127">
        <f t="shared" si="7"/>
        <v>0</v>
      </c>
    </row>
    <row r="71" spans="2:17" ht="22.5">
      <c r="B71" s="111" t="s">
        <v>311</v>
      </c>
      <c r="C71" s="89"/>
      <c r="D71" s="113"/>
      <c r="E71" s="113"/>
      <c r="F71" s="113"/>
      <c r="G71" s="113"/>
      <c r="H71" s="113">
        <v>244</v>
      </c>
      <c r="I71" s="113">
        <v>223</v>
      </c>
      <c r="J71" s="113" t="s">
        <v>119</v>
      </c>
      <c r="K71" s="121"/>
      <c r="L71" s="121"/>
      <c r="M71" s="121"/>
      <c r="N71" s="121"/>
      <c r="O71" s="121"/>
      <c r="P71" s="121"/>
      <c r="Q71" s="121"/>
    </row>
    <row r="72" spans="2:17" ht="15">
      <c r="B72" s="111" t="s">
        <v>312</v>
      </c>
      <c r="C72" s="89"/>
      <c r="D72" s="113"/>
      <c r="E72" s="113"/>
      <c r="F72" s="113"/>
      <c r="G72" s="113"/>
      <c r="H72" s="113">
        <v>244</v>
      </c>
      <c r="I72" s="113">
        <v>223</v>
      </c>
      <c r="J72" s="113" t="s">
        <v>120</v>
      </c>
      <c r="K72" s="121"/>
      <c r="L72" s="121"/>
      <c r="M72" s="121"/>
      <c r="N72" s="121"/>
      <c r="O72" s="121"/>
      <c r="P72" s="121"/>
      <c r="Q72" s="121"/>
    </row>
    <row r="73" spans="2:17" ht="22.5">
      <c r="B73" s="111" t="s">
        <v>313</v>
      </c>
      <c r="C73" s="89"/>
      <c r="D73" s="113"/>
      <c r="E73" s="113"/>
      <c r="F73" s="113"/>
      <c r="G73" s="113"/>
      <c r="H73" s="113">
        <v>244</v>
      </c>
      <c r="I73" s="113">
        <v>223</v>
      </c>
      <c r="J73" s="113" t="s">
        <v>121</v>
      </c>
      <c r="K73" s="121"/>
      <c r="L73" s="121"/>
      <c r="M73" s="121"/>
      <c r="N73" s="121"/>
      <c r="O73" s="121"/>
      <c r="P73" s="121"/>
      <c r="Q73" s="121"/>
    </row>
    <row r="74" spans="2:17" ht="33.75">
      <c r="B74" s="111" t="s">
        <v>314</v>
      </c>
      <c r="C74" s="89"/>
      <c r="D74" s="113"/>
      <c r="E74" s="113"/>
      <c r="F74" s="113"/>
      <c r="G74" s="113"/>
      <c r="H74" s="113">
        <v>244</v>
      </c>
      <c r="I74" s="113">
        <v>223</v>
      </c>
      <c r="J74" s="113" t="s">
        <v>122</v>
      </c>
      <c r="K74" s="121"/>
      <c r="L74" s="121"/>
      <c r="M74" s="121"/>
      <c r="N74" s="121"/>
      <c r="O74" s="121"/>
      <c r="P74" s="121"/>
      <c r="Q74" s="121"/>
    </row>
    <row r="75" spans="2:17" s="119" customFormat="1" ht="52.5">
      <c r="B75" s="114" t="s">
        <v>306</v>
      </c>
      <c r="C75" s="96"/>
      <c r="D75" s="94"/>
      <c r="E75" s="94"/>
      <c r="F75" s="94"/>
      <c r="G75" s="94"/>
      <c r="H75" s="94">
        <v>244</v>
      </c>
      <c r="I75" s="94">
        <v>224</v>
      </c>
      <c r="J75" s="94"/>
      <c r="K75" s="123"/>
      <c r="L75" s="123"/>
      <c r="M75" s="123"/>
      <c r="N75" s="123"/>
      <c r="O75" s="123"/>
      <c r="P75" s="123"/>
      <c r="Q75" s="123"/>
    </row>
    <row r="76" spans="2:17" s="119" customFormat="1" ht="21">
      <c r="B76" s="114" t="s">
        <v>315</v>
      </c>
      <c r="C76" s="96"/>
      <c r="D76" s="94"/>
      <c r="E76" s="94"/>
      <c r="F76" s="94"/>
      <c r="G76" s="94"/>
      <c r="H76" s="94"/>
      <c r="I76" s="94">
        <v>225</v>
      </c>
      <c r="J76" s="94"/>
      <c r="K76" s="127">
        <f>SUM(K77:K91)</f>
        <v>0</v>
      </c>
      <c r="L76" s="127">
        <f aca="true" t="shared" si="8" ref="L76:Q76">SUM(L77:L91)</f>
        <v>0</v>
      </c>
      <c r="M76" s="127">
        <f t="shared" si="8"/>
        <v>0</v>
      </c>
      <c r="N76" s="127">
        <f t="shared" si="8"/>
        <v>0</v>
      </c>
      <c r="O76" s="127">
        <f t="shared" si="8"/>
        <v>0</v>
      </c>
      <c r="P76" s="127">
        <f t="shared" si="8"/>
        <v>0</v>
      </c>
      <c r="Q76" s="127">
        <f t="shared" si="8"/>
        <v>0</v>
      </c>
    </row>
    <row r="77" spans="2:17" ht="45">
      <c r="B77" s="111" t="s">
        <v>316</v>
      </c>
      <c r="C77" s="89"/>
      <c r="D77" s="113"/>
      <c r="E77" s="113"/>
      <c r="F77" s="113"/>
      <c r="G77" s="113"/>
      <c r="H77" s="113">
        <v>244</v>
      </c>
      <c r="I77" s="113">
        <v>225</v>
      </c>
      <c r="J77" s="113" t="s">
        <v>124</v>
      </c>
      <c r="K77" s="121"/>
      <c r="L77" s="121"/>
      <c r="M77" s="121"/>
      <c r="N77" s="121"/>
      <c r="O77" s="121"/>
      <c r="P77" s="121"/>
      <c r="Q77" s="121"/>
    </row>
    <row r="78" spans="2:17" ht="33.75">
      <c r="B78" s="111" t="s">
        <v>317</v>
      </c>
      <c r="C78" s="89"/>
      <c r="D78" s="113"/>
      <c r="E78" s="113"/>
      <c r="F78" s="113"/>
      <c r="G78" s="113"/>
      <c r="H78" s="113">
        <v>244</v>
      </c>
      <c r="I78" s="113">
        <v>225</v>
      </c>
      <c r="J78" s="113" t="s">
        <v>123</v>
      </c>
      <c r="K78" s="121"/>
      <c r="L78" s="121"/>
      <c r="M78" s="121"/>
      <c r="N78" s="121"/>
      <c r="O78" s="121"/>
      <c r="P78" s="121"/>
      <c r="Q78" s="121"/>
    </row>
    <row r="79" spans="2:17" ht="45">
      <c r="B79" s="111" t="s">
        <v>318</v>
      </c>
      <c r="C79" s="89"/>
      <c r="D79" s="113"/>
      <c r="E79" s="113"/>
      <c r="F79" s="113"/>
      <c r="G79" s="113"/>
      <c r="H79" s="113">
        <v>244</v>
      </c>
      <c r="I79" s="113">
        <v>225</v>
      </c>
      <c r="J79" s="113" t="s">
        <v>125</v>
      </c>
      <c r="K79" s="121"/>
      <c r="L79" s="121"/>
      <c r="M79" s="121"/>
      <c r="N79" s="121"/>
      <c r="O79" s="121"/>
      <c r="P79" s="121"/>
      <c r="Q79" s="121"/>
    </row>
    <row r="80" spans="2:17" ht="22.5">
      <c r="B80" s="111" t="s">
        <v>319</v>
      </c>
      <c r="C80" s="89"/>
      <c r="D80" s="113"/>
      <c r="E80" s="113"/>
      <c r="F80" s="113"/>
      <c r="G80" s="113"/>
      <c r="H80" s="113">
        <v>244</v>
      </c>
      <c r="I80" s="113">
        <v>225</v>
      </c>
      <c r="J80" s="113" t="s">
        <v>126</v>
      </c>
      <c r="K80" s="121"/>
      <c r="L80" s="121"/>
      <c r="M80" s="121"/>
      <c r="N80" s="121"/>
      <c r="O80" s="121"/>
      <c r="P80" s="121"/>
      <c r="Q80" s="121"/>
    </row>
    <row r="81" spans="2:17" ht="22.5">
      <c r="B81" s="111" t="s">
        <v>320</v>
      </c>
      <c r="C81" s="89"/>
      <c r="D81" s="113"/>
      <c r="E81" s="113"/>
      <c r="F81" s="113"/>
      <c r="G81" s="113"/>
      <c r="H81" s="113">
        <v>244</v>
      </c>
      <c r="I81" s="113">
        <v>225</v>
      </c>
      <c r="J81" s="113" t="s">
        <v>307</v>
      </c>
      <c r="K81" s="121"/>
      <c r="L81" s="121"/>
      <c r="M81" s="121"/>
      <c r="N81" s="121"/>
      <c r="O81" s="121"/>
      <c r="P81" s="121"/>
      <c r="Q81" s="121"/>
    </row>
    <row r="82" spans="2:17" ht="22.5">
      <c r="B82" s="111" t="s">
        <v>321</v>
      </c>
      <c r="C82" s="89"/>
      <c r="D82" s="113"/>
      <c r="E82" s="113"/>
      <c r="F82" s="113"/>
      <c r="G82" s="113"/>
      <c r="H82" s="113">
        <v>244</v>
      </c>
      <c r="I82" s="113">
        <v>225</v>
      </c>
      <c r="J82" s="113" t="s">
        <v>127</v>
      </c>
      <c r="K82" s="121"/>
      <c r="L82" s="121"/>
      <c r="M82" s="121"/>
      <c r="N82" s="121"/>
      <c r="O82" s="121"/>
      <c r="P82" s="121"/>
      <c r="Q82" s="121"/>
    </row>
    <row r="83" spans="2:17" ht="22.5">
      <c r="B83" s="111" t="s">
        <v>322</v>
      </c>
      <c r="C83" s="89"/>
      <c r="D83" s="113"/>
      <c r="E83" s="113"/>
      <c r="F83" s="113"/>
      <c r="G83" s="113"/>
      <c r="H83" s="113">
        <v>244</v>
      </c>
      <c r="I83" s="113">
        <v>225</v>
      </c>
      <c r="J83" s="113" t="s">
        <v>128</v>
      </c>
      <c r="K83" s="121"/>
      <c r="L83" s="121"/>
      <c r="M83" s="121"/>
      <c r="N83" s="121"/>
      <c r="O83" s="121"/>
      <c r="P83" s="121"/>
      <c r="Q83" s="121"/>
    </row>
    <row r="84" spans="2:17" ht="22.5">
      <c r="B84" s="111" t="s">
        <v>323</v>
      </c>
      <c r="C84" s="89"/>
      <c r="D84" s="113"/>
      <c r="E84" s="113"/>
      <c r="F84" s="113"/>
      <c r="G84" s="113"/>
      <c r="H84" s="113">
        <v>244</v>
      </c>
      <c r="I84" s="113">
        <v>225</v>
      </c>
      <c r="J84" s="113" t="s">
        <v>129</v>
      </c>
      <c r="K84" s="121"/>
      <c r="L84" s="121"/>
      <c r="M84" s="121"/>
      <c r="N84" s="121"/>
      <c r="O84" s="121"/>
      <c r="P84" s="121"/>
      <c r="Q84" s="121"/>
    </row>
    <row r="85" spans="2:17" ht="33.75">
      <c r="B85" s="111" t="s">
        <v>324</v>
      </c>
      <c r="C85" s="89"/>
      <c r="D85" s="113"/>
      <c r="E85" s="113"/>
      <c r="F85" s="113"/>
      <c r="G85" s="113"/>
      <c r="H85" s="113">
        <v>244</v>
      </c>
      <c r="I85" s="113">
        <v>225</v>
      </c>
      <c r="J85" s="113" t="s">
        <v>130</v>
      </c>
      <c r="K85" s="121"/>
      <c r="L85" s="121"/>
      <c r="M85" s="121"/>
      <c r="N85" s="121"/>
      <c r="O85" s="121"/>
      <c r="P85" s="121"/>
      <c r="Q85" s="121"/>
    </row>
    <row r="86" spans="2:17" ht="45">
      <c r="B86" s="111" t="s">
        <v>325</v>
      </c>
      <c r="C86" s="89"/>
      <c r="D86" s="113"/>
      <c r="E86" s="113"/>
      <c r="F86" s="113"/>
      <c r="G86" s="113"/>
      <c r="H86" s="113">
        <v>244</v>
      </c>
      <c r="I86" s="113">
        <v>225</v>
      </c>
      <c r="J86" s="113" t="s">
        <v>131</v>
      </c>
      <c r="K86" s="121"/>
      <c r="L86" s="121"/>
      <c r="M86" s="121"/>
      <c r="N86" s="121"/>
      <c r="O86" s="121"/>
      <c r="P86" s="121"/>
      <c r="Q86" s="121"/>
    </row>
    <row r="87" spans="2:17" ht="45">
      <c r="B87" s="111" t="s">
        <v>326</v>
      </c>
      <c r="C87" s="89"/>
      <c r="D87" s="113"/>
      <c r="E87" s="113"/>
      <c r="F87" s="113"/>
      <c r="G87" s="113"/>
      <c r="H87" s="113">
        <v>244</v>
      </c>
      <c r="I87" s="113">
        <v>225</v>
      </c>
      <c r="J87" s="113" t="s">
        <v>132</v>
      </c>
      <c r="K87" s="121"/>
      <c r="L87" s="121"/>
      <c r="M87" s="121"/>
      <c r="N87" s="121"/>
      <c r="O87" s="121"/>
      <c r="P87" s="121"/>
      <c r="Q87" s="121"/>
    </row>
    <row r="88" spans="2:17" ht="33.75">
      <c r="B88" s="111" t="s">
        <v>327</v>
      </c>
      <c r="C88" s="89"/>
      <c r="D88" s="113"/>
      <c r="E88" s="113"/>
      <c r="F88" s="113"/>
      <c r="G88" s="113"/>
      <c r="H88" s="113">
        <v>244</v>
      </c>
      <c r="I88" s="113">
        <v>225</v>
      </c>
      <c r="J88" s="113" t="s">
        <v>133</v>
      </c>
      <c r="K88" s="121"/>
      <c r="L88" s="121"/>
      <c r="M88" s="121"/>
      <c r="N88" s="121"/>
      <c r="O88" s="121"/>
      <c r="P88" s="121"/>
      <c r="Q88" s="121"/>
    </row>
    <row r="89" spans="2:17" ht="45">
      <c r="B89" s="111" t="s">
        <v>328</v>
      </c>
      <c r="C89" s="89"/>
      <c r="D89" s="113"/>
      <c r="E89" s="113"/>
      <c r="F89" s="113"/>
      <c r="G89" s="113"/>
      <c r="H89" s="113">
        <v>244</v>
      </c>
      <c r="I89" s="113">
        <v>225</v>
      </c>
      <c r="J89" s="113" t="s">
        <v>134</v>
      </c>
      <c r="K89" s="121"/>
      <c r="L89" s="121"/>
      <c r="M89" s="121"/>
      <c r="N89" s="121"/>
      <c r="O89" s="121"/>
      <c r="P89" s="121"/>
      <c r="Q89" s="121"/>
    </row>
    <row r="90" spans="2:17" ht="33.75">
      <c r="B90" s="111" t="s">
        <v>329</v>
      </c>
      <c r="C90" s="89"/>
      <c r="D90" s="113"/>
      <c r="E90" s="113"/>
      <c r="F90" s="113"/>
      <c r="G90" s="113"/>
      <c r="H90" s="113">
        <v>243</v>
      </c>
      <c r="I90" s="113">
        <v>225</v>
      </c>
      <c r="J90" s="113" t="s">
        <v>135</v>
      </c>
      <c r="K90" s="121"/>
      <c r="L90" s="121"/>
      <c r="M90" s="121"/>
      <c r="N90" s="121"/>
      <c r="O90" s="121"/>
      <c r="P90" s="121"/>
      <c r="Q90" s="121"/>
    </row>
    <row r="91" spans="2:17" ht="22.5">
      <c r="B91" s="111" t="s">
        <v>330</v>
      </c>
      <c r="C91" s="89"/>
      <c r="D91" s="113"/>
      <c r="E91" s="113"/>
      <c r="F91" s="113"/>
      <c r="G91" s="113"/>
      <c r="H91" s="113">
        <v>244</v>
      </c>
      <c r="I91" s="113">
        <v>225</v>
      </c>
      <c r="J91" s="113" t="s">
        <v>136</v>
      </c>
      <c r="K91" s="121"/>
      <c r="L91" s="121"/>
      <c r="M91" s="121"/>
      <c r="N91" s="121"/>
      <c r="O91" s="121"/>
      <c r="P91" s="121"/>
      <c r="Q91" s="121"/>
    </row>
    <row r="92" spans="2:17" s="119" customFormat="1" ht="15">
      <c r="B92" s="114" t="s">
        <v>331</v>
      </c>
      <c r="C92" s="96"/>
      <c r="D92" s="94"/>
      <c r="E92" s="94"/>
      <c r="F92" s="94"/>
      <c r="G92" s="94"/>
      <c r="H92" s="94"/>
      <c r="I92" s="94">
        <v>226</v>
      </c>
      <c r="J92" s="94"/>
      <c r="K92" s="127">
        <f>SUM(K93:K100)</f>
        <v>0</v>
      </c>
      <c r="L92" s="127">
        <f aca="true" t="shared" si="9" ref="L92:Q92">SUM(L93:L100)</f>
        <v>0</v>
      </c>
      <c r="M92" s="127">
        <f t="shared" si="9"/>
        <v>0</v>
      </c>
      <c r="N92" s="127">
        <f t="shared" si="9"/>
        <v>0</v>
      </c>
      <c r="O92" s="127">
        <f t="shared" si="9"/>
        <v>0</v>
      </c>
      <c r="P92" s="127">
        <f t="shared" si="9"/>
        <v>0</v>
      </c>
      <c r="Q92" s="127">
        <f t="shared" si="9"/>
        <v>0</v>
      </c>
    </row>
    <row r="93" spans="2:17" ht="78.75">
      <c r="B93" s="111" t="s">
        <v>341</v>
      </c>
      <c r="C93" s="89"/>
      <c r="D93" s="113"/>
      <c r="E93" s="113"/>
      <c r="F93" s="113"/>
      <c r="G93" s="113"/>
      <c r="H93" s="113">
        <v>244</v>
      </c>
      <c r="I93" s="113">
        <v>226</v>
      </c>
      <c r="J93" s="113" t="s">
        <v>137</v>
      </c>
      <c r="K93" s="121"/>
      <c r="L93" s="121"/>
      <c r="M93" s="121"/>
      <c r="N93" s="121"/>
      <c r="O93" s="121"/>
      <c r="P93" s="121"/>
      <c r="Q93" s="121"/>
    </row>
    <row r="94" spans="2:17" ht="15">
      <c r="B94" s="111" t="s">
        <v>332</v>
      </c>
      <c r="C94" s="89"/>
      <c r="D94" s="113"/>
      <c r="E94" s="113"/>
      <c r="F94" s="113"/>
      <c r="G94" s="113"/>
      <c r="H94" s="113">
        <v>244</v>
      </c>
      <c r="I94" s="113">
        <v>226</v>
      </c>
      <c r="J94" s="113" t="s">
        <v>138</v>
      </c>
      <c r="K94" s="121"/>
      <c r="L94" s="121"/>
      <c r="M94" s="121"/>
      <c r="N94" s="121"/>
      <c r="O94" s="121"/>
      <c r="P94" s="121"/>
      <c r="Q94" s="121"/>
    </row>
    <row r="95" spans="2:17" ht="22.5">
      <c r="B95" s="111" t="s">
        <v>333</v>
      </c>
      <c r="C95" s="89"/>
      <c r="D95" s="113"/>
      <c r="E95" s="113"/>
      <c r="F95" s="113"/>
      <c r="G95" s="113"/>
      <c r="H95" s="113">
        <v>244</v>
      </c>
      <c r="I95" s="113">
        <v>226</v>
      </c>
      <c r="J95" s="113" t="s">
        <v>139</v>
      </c>
      <c r="K95" s="121"/>
      <c r="L95" s="121"/>
      <c r="M95" s="121"/>
      <c r="N95" s="121"/>
      <c r="O95" s="121"/>
      <c r="P95" s="121"/>
      <c r="Q95" s="121"/>
    </row>
    <row r="96" spans="2:17" ht="15">
      <c r="B96" s="111" t="s">
        <v>334</v>
      </c>
      <c r="C96" s="89"/>
      <c r="D96" s="113"/>
      <c r="E96" s="113"/>
      <c r="F96" s="113"/>
      <c r="G96" s="113"/>
      <c r="H96" s="113">
        <v>244</v>
      </c>
      <c r="I96" s="113">
        <v>226</v>
      </c>
      <c r="J96" s="113" t="s">
        <v>140</v>
      </c>
      <c r="K96" s="121"/>
      <c r="L96" s="121"/>
      <c r="M96" s="121"/>
      <c r="N96" s="121"/>
      <c r="O96" s="121"/>
      <c r="P96" s="121"/>
      <c r="Q96" s="121"/>
    </row>
    <row r="97" spans="2:17" ht="45">
      <c r="B97" s="111" t="s">
        <v>335</v>
      </c>
      <c r="C97" s="89"/>
      <c r="D97" s="113"/>
      <c r="E97" s="113"/>
      <c r="F97" s="113"/>
      <c r="G97" s="113"/>
      <c r="H97" s="113">
        <v>244</v>
      </c>
      <c r="I97" s="113">
        <v>226</v>
      </c>
      <c r="J97" s="113" t="s">
        <v>141</v>
      </c>
      <c r="K97" s="121"/>
      <c r="L97" s="121"/>
      <c r="M97" s="121"/>
      <c r="N97" s="121"/>
      <c r="O97" s="121"/>
      <c r="P97" s="121"/>
      <c r="Q97" s="121"/>
    </row>
    <row r="98" spans="2:17" ht="33.75">
      <c r="B98" s="111" t="s">
        <v>336</v>
      </c>
      <c r="C98" s="89"/>
      <c r="D98" s="113"/>
      <c r="E98" s="113"/>
      <c r="F98" s="113"/>
      <c r="G98" s="113"/>
      <c r="H98" s="113">
        <v>244</v>
      </c>
      <c r="I98" s="113">
        <v>226</v>
      </c>
      <c r="J98" s="113" t="s">
        <v>143</v>
      </c>
      <c r="K98" s="121"/>
      <c r="L98" s="121"/>
      <c r="M98" s="121"/>
      <c r="N98" s="121"/>
      <c r="O98" s="121"/>
      <c r="P98" s="121"/>
      <c r="Q98" s="121"/>
    </row>
    <row r="99" spans="2:17" ht="33.75">
      <c r="B99" s="111" t="s">
        <v>337</v>
      </c>
      <c r="C99" s="89"/>
      <c r="D99" s="113"/>
      <c r="E99" s="113"/>
      <c r="F99" s="113"/>
      <c r="G99" s="113"/>
      <c r="H99" s="113">
        <v>244</v>
      </c>
      <c r="I99" s="113">
        <v>226</v>
      </c>
      <c r="J99" s="113" t="s">
        <v>142</v>
      </c>
      <c r="K99" s="121"/>
      <c r="L99" s="121"/>
      <c r="M99" s="121"/>
      <c r="N99" s="121"/>
      <c r="O99" s="121"/>
      <c r="P99" s="121"/>
      <c r="Q99" s="121"/>
    </row>
    <row r="100" spans="2:17" ht="33.75">
      <c r="B100" s="111" t="s">
        <v>338</v>
      </c>
      <c r="C100" s="89"/>
      <c r="D100" s="113"/>
      <c r="E100" s="113"/>
      <c r="F100" s="113"/>
      <c r="G100" s="113"/>
      <c r="H100" s="113">
        <v>244</v>
      </c>
      <c r="I100" s="113">
        <v>226</v>
      </c>
      <c r="J100" s="113" t="s">
        <v>144</v>
      </c>
      <c r="K100" s="121"/>
      <c r="L100" s="121"/>
      <c r="M100" s="121"/>
      <c r="N100" s="121"/>
      <c r="O100" s="121"/>
      <c r="P100" s="121"/>
      <c r="Q100" s="121"/>
    </row>
    <row r="101" spans="2:17" s="119" customFormat="1" ht="15">
      <c r="B101" s="114" t="s">
        <v>308</v>
      </c>
      <c r="C101" s="96"/>
      <c r="D101" s="94"/>
      <c r="E101" s="94"/>
      <c r="F101" s="94"/>
      <c r="G101" s="94"/>
      <c r="H101" s="94">
        <v>244</v>
      </c>
      <c r="I101" s="94">
        <v>227</v>
      </c>
      <c r="J101" s="94"/>
      <c r="K101" s="123"/>
      <c r="L101" s="123"/>
      <c r="M101" s="123"/>
      <c r="N101" s="123"/>
      <c r="O101" s="123"/>
      <c r="P101" s="123"/>
      <c r="Q101" s="123"/>
    </row>
    <row r="102" spans="2:17" s="119" customFormat="1" ht="21">
      <c r="B102" s="114" t="s">
        <v>309</v>
      </c>
      <c r="C102" s="96"/>
      <c r="D102" s="94"/>
      <c r="E102" s="94"/>
      <c r="F102" s="94"/>
      <c r="G102" s="94"/>
      <c r="H102" s="94">
        <v>244</v>
      </c>
      <c r="I102" s="94">
        <v>228</v>
      </c>
      <c r="J102" s="94"/>
      <c r="K102" s="123"/>
      <c r="L102" s="123"/>
      <c r="M102" s="123"/>
      <c r="N102" s="123"/>
      <c r="O102" s="123"/>
      <c r="P102" s="123"/>
      <c r="Q102" s="123"/>
    </row>
    <row r="103" spans="2:17" ht="15">
      <c r="B103" s="111"/>
      <c r="C103" s="89"/>
      <c r="D103" s="113"/>
      <c r="E103" s="113"/>
      <c r="F103" s="113"/>
      <c r="G103" s="113"/>
      <c r="H103" s="113"/>
      <c r="I103" s="113"/>
      <c r="J103" s="113"/>
      <c r="K103" s="121"/>
      <c r="L103" s="121"/>
      <c r="M103" s="121"/>
      <c r="N103" s="121"/>
      <c r="O103" s="121"/>
      <c r="P103" s="121"/>
      <c r="Q103" s="121"/>
    </row>
    <row r="104" spans="2:17" s="119" customFormat="1" ht="31.5">
      <c r="B104" s="114" t="s">
        <v>339</v>
      </c>
      <c r="C104" s="96"/>
      <c r="D104" s="94"/>
      <c r="E104" s="94"/>
      <c r="F104" s="94"/>
      <c r="G104" s="94"/>
      <c r="H104" s="94">
        <v>244</v>
      </c>
      <c r="I104" s="94">
        <v>310</v>
      </c>
      <c r="J104" s="94"/>
      <c r="K104" s="123"/>
      <c r="L104" s="123"/>
      <c r="M104" s="123"/>
      <c r="N104" s="123"/>
      <c r="O104" s="123"/>
      <c r="P104" s="123"/>
      <c r="Q104" s="123"/>
    </row>
    <row r="105" spans="2:17" s="119" customFormat="1" ht="21">
      <c r="B105" s="114" t="s">
        <v>340</v>
      </c>
      <c r="C105" s="96"/>
      <c r="D105" s="94"/>
      <c r="E105" s="94"/>
      <c r="F105" s="94"/>
      <c r="G105" s="94"/>
      <c r="H105" s="94"/>
      <c r="I105" s="94">
        <v>340</v>
      </c>
      <c r="J105" s="94"/>
      <c r="K105" s="127">
        <f>SUM(K106:K113)</f>
        <v>0</v>
      </c>
      <c r="L105" s="127">
        <f aca="true" t="shared" si="10" ref="L105:Q105">SUM(L106:L113)</f>
        <v>0</v>
      </c>
      <c r="M105" s="127">
        <f t="shared" si="10"/>
        <v>0</v>
      </c>
      <c r="N105" s="127">
        <f t="shared" si="10"/>
        <v>0</v>
      </c>
      <c r="O105" s="127">
        <f t="shared" si="10"/>
        <v>0</v>
      </c>
      <c r="P105" s="127">
        <f t="shared" si="10"/>
        <v>0</v>
      </c>
      <c r="Q105" s="127">
        <f t="shared" si="10"/>
        <v>0</v>
      </c>
    </row>
    <row r="106" spans="2:17" ht="22.5">
      <c r="B106" s="111" t="s">
        <v>291</v>
      </c>
      <c r="C106" s="89"/>
      <c r="D106" s="113"/>
      <c r="E106" s="113"/>
      <c r="F106" s="113"/>
      <c r="G106" s="113"/>
      <c r="H106" s="113">
        <v>244</v>
      </c>
      <c r="I106" s="113">
        <v>342</v>
      </c>
      <c r="J106" s="113"/>
      <c r="K106" s="121"/>
      <c r="L106" s="121"/>
      <c r="M106" s="121"/>
      <c r="N106" s="121"/>
      <c r="O106" s="121"/>
      <c r="P106" s="121"/>
      <c r="Q106" s="121"/>
    </row>
    <row r="107" spans="2:17" ht="22.5">
      <c r="B107" s="111" t="s">
        <v>292</v>
      </c>
      <c r="C107" s="89"/>
      <c r="D107" s="113"/>
      <c r="E107" s="113"/>
      <c r="F107" s="113"/>
      <c r="G107" s="113"/>
      <c r="H107" s="113">
        <v>244</v>
      </c>
      <c r="I107" s="113">
        <v>343</v>
      </c>
      <c r="J107" s="113"/>
      <c r="K107" s="121"/>
      <c r="L107" s="121"/>
      <c r="M107" s="121"/>
      <c r="N107" s="121"/>
      <c r="O107" s="121"/>
      <c r="P107" s="121"/>
      <c r="Q107" s="121"/>
    </row>
    <row r="108" spans="2:17" ht="22.5">
      <c r="B108" s="111" t="s">
        <v>293</v>
      </c>
      <c r="C108" s="89"/>
      <c r="D108" s="113"/>
      <c r="E108" s="113"/>
      <c r="F108" s="113"/>
      <c r="G108" s="113"/>
      <c r="H108" s="113">
        <v>244</v>
      </c>
      <c r="I108" s="113">
        <v>344</v>
      </c>
      <c r="J108" s="113"/>
      <c r="K108" s="121"/>
      <c r="L108" s="121"/>
      <c r="M108" s="121"/>
      <c r="N108" s="121"/>
      <c r="O108" s="121"/>
      <c r="P108" s="121"/>
      <c r="Q108" s="121"/>
    </row>
    <row r="109" spans="2:17" ht="22.5">
      <c r="B109" s="111" t="s">
        <v>294</v>
      </c>
      <c r="C109" s="89"/>
      <c r="D109" s="113"/>
      <c r="E109" s="113"/>
      <c r="F109" s="113"/>
      <c r="G109" s="113"/>
      <c r="H109" s="113">
        <v>244</v>
      </c>
      <c r="I109" s="113">
        <v>345</v>
      </c>
      <c r="J109" s="113"/>
      <c r="K109" s="121"/>
      <c r="L109" s="121"/>
      <c r="M109" s="121"/>
      <c r="N109" s="121"/>
      <c r="O109" s="121"/>
      <c r="P109" s="121"/>
      <c r="Q109" s="121"/>
    </row>
    <row r="110" spans="2:17" ht="33.75">
      <c r="B110" s="111" t="s">
        <v>295</v>
      </c>
      <c r="C110" s="89"/>
      <c r="D110" s="113"/>
      <c r="E110" s="113"/>
      <c r="F110" s="113"/>
      <c r="G110" s="113"/>
      <c r="H110" s="113">
        <v>244</v>
      </c>
      <c r="I110" s="113">
        <v>346</v>
      </c>
      <c r="J110" s="113" t="s">
        <v>296</v>
      </c>
      <c r="K110" s="121"/>
      <c r="L110" s="121"/>
      <c r="M110" s="121"/>
      <c r="N110" s="121"/>
      <c r="O110" s="121"/>
      <c r="P110" s="121"/>
      <c r="Q110" s="121"/>
    </row>
    <row r="111" spans="2:17" ht="33.75">
      <c r="B111" s="111" t="s">
        <v>297</v>
      </c>
      <c r="C111" s="89"/>
      <c r="D111" s="113"/>
      <c r="E111" s="113"/>
      <c r="F111" s="113"/>
      <c r="G111" s="113"/>
      <c r="H111" s="113">
        <v>244</v>
      </c>
      <c r="I111" s="113">
        <v>346</v>
      </c>
      <c r="J111" s="113" t="s">
        <v>298</v>
      </c>
      <c r="K111" s="121"/>
      <c r="L111" s="121"/>
      <c r="M111" s="121"/>
      <c r="N111" s="121"/>
      <c r="O111" s="121"/>
      <c r="P111" s="121"/>
      <c r="Q111" s="121"/>
    </row>
    <row r="112" spans="2:17" ht="33.75">
      <c r="B112" s="111" t="s">
        <v>299</v>
      </c>
      <c r="C112" s="89"/>
      <c r="D112" s="113"/>
      <c r="E112" s="113"/>
      <c r="F112" s="113"/>
      <c r="G112" s="113"/>
      <c r="H112" s="113">
        <v>244</v>
      </c>
      <c r="I112" s="113">
        <v>347</v>
      </c>
      <c r="J112" s="113"/>
      <c r="K112" s="121"/>
      <c r="L112" s="121"/>
      <c r="M112" s="121"/>
      <c r="N112" s="121"/>
      <c r="O112" s="121"/>
      <c r="P112" s="121"/>
      <c r="Q112" s="121"/>
    </row>
    <row r="113" spans="2:17" ht="33.75">
      <c r="B113" s="111" t="s">
        <v>300</v>
      </c>
      <c r="C113" s="89"/>
      <c r="D113" s="113"/>
      <c r="E113" s="113"/>
      <c r="F113" s="113"/>
      <c r="G113" s="113"/>
      <c r="H113" s="113">
        <v>244</v>
      </c>
      <c r="I113" s="113">
        <v>349</v>
      </c>
      <c r="J113" s="113"/>
      <c r="K113" s="121"/>
      <c r="L113" s="121"/>
      <c r="M113" s="121"/>
      <c r="N113" s="121"/>
      <c r="O113" s="121"/>
      <c r="P113" s="121"/>
      <c r="Q113" s="121"/>
    </row>
    <row r="114" spans="2:17" s="119" customFormat="1" ht="21">
      <c r="B114" s="114" t="s">
        <v>342</v>
      </c>
      <c r="C114" s="96"/>
      <c r="D114" s="94"/>
      <c r="E114" s="94"/>
      <c r="F114" s="94"/>
      <c r="G114" s="94"/>
      <c r="H114" s="94"/>
      <c r="I114" s="94">
        <v>350</v>
      </c>
      <c r="J114" s="94"/>
      <c r="K114" s="127">
        <f>SUM(K115:K117)</f>
        <v>0</v>
      </c>
      <c r="L114" s="127">
        <f aca="true" t="shared" si="11" ref="L114:Q114">SUM(L115:L117)</f>
        <v>0</v>
      </c>
      <c r="M114" s="127">
        <f t="shared" si="11"/>
        <v>0</v>
      </c>
      <c r="N114" s="127">
        <f t="shared" si="11"/>
        <v>0</v>
      </c>
      <c r="O114" s="127">
        <f t="shared" si="11"/>
        <v>0</v>
      </c>
      <c r="P114" s="127">
        <f t="shared" si="11"/>
        <v>0</v>
      </c>
      <c r="Q114" s="127">
        <f t="shared" si="11"/>
        <v>0</v>
      </c>
    </row>
    <row r="115" spans="2:17" ht="56.25">
      <c r="B115" s="111" t="s">
        <v>301</v>
      </c>
      <c r="C115" s="89"/>
      <c r="D115" s="113"/>
      <c r="E115" s="113"/>
      <c r="F115" s="113"/>
      <c r="G115" s="113"/>
      <c r="H115" s="113">
        <v>244</v>
      </c>
      <c r="I115" s="113">
        <v>352</v>
      </c>
      <c r="J115" s="113"/>
      <c r="K115" s="121"/>
      <c r="L115" s="121"/>
      <c r="M115" s="121"/>
      <c r="N115" s="121"/>
      <c r="O115" s="121"/>
      <c r="P115" s="121"/>
      <c r="Q115" s="121"/>
    </row>
    <row r="116" spans="2:17" ht="56.25">
      <c r="B116" s="111" t="s">
        <v>302</v>
      </c>
      <c r="C116" s="89"/>
      <c r="D116" s="113"/>
      <c r="E116" s="113"/>
      <c r="F116" s="113"/>
      <c r="G116" s="113"/>
      <c r="H116" s="113">
        <v>244</v>
      </c>
      <c r="I116" s="113">
        <v>353</v>
      </c>
      <c r="J116" s="113"/>
      <c r="K116" s="121"/>
      <c r="L116" s="121"/>
      <c r="M116" s="121"/>
      <c r="N116" s="121"/>
      <c r="O116" s="121"/>
      <c r="P116" s="121"/>
      <c r="Q116" s="121"/>
    </row>
    <row r="117" spans="2:17" ht="15">
      <c r="B117" s="97"/>
      <c r="C117" s="89"/>
      <c r="D117" s="89"/>
      <c r="E117" s="89"/>
      <c r="F117" s="89"/>
      <c r="G117" s="89"/>
      <c r="H117" s="89"/>
      <c r="I117" s="89"/>
      <c r="J117" s="89"/>
      <c r="K117" s="121"/>
      <c r="L117" s="121"/>
      <c r="M117" s="121"/>
      <c r="N117" s="121"/>
      <c r="O117" s="121"/>
      <c r="P117" s="121"/>
      <c r="Q117" s="121"/>
    </row>
    <row r="118" spans="2:17" ht="21">
      <c r="B118" s="95" t="s">
        <v>76</v>
      </c>
      <c r="C118" s="91">
        <v>300</v>
      </c>
      <c r="D118" s="91" t="s">
        <v>64</v>
      </c>
      <c r="E118" s="91" t="s">
        <v>64</v>
      </c>
      <c r="F118" s="91" t="s">
        <v>64</v>
      </c>
      <c r="G118" s="91" t="s">
        <v>64</v>
      </c>
      <c r="H118" s="91" t="s">
        <v>64</v>
      </c>
      <c r="I118" s="91" t="s">
        <v>64</v>
      </c>
      <c r="J118" s="91" t="s">
        <v>64</v>
      </c>
      <c r="K118" s="122"/>
      <c r="L118" s="122"/>
      <c r="M118" s="122"/>
      <c r="N118" s="122"/>
      <c r="O118" s="122"/>
      <c r="P118" s="122"/>
      <c r="Q118" s="122"/>
    </row>
    <row r="119" spans="2:17" ht="15">
      <c r="B119" s="90" t="s">
        <v>30</v>
      </c>
      <c r="C119" s="98"/>
      <c r="D119" s="98"/>
      <c r="E119" s="98"/>
      <c r="F119" s="98"/>
      <c r="G119" s="98"/>
      <c r="H119" s="98"/>
      <c r="I119" s="98"/>
      <c r="J119" s="98"/>
      <c r="K119" s="126"/>
      <c r="L119" s="126"/>
      <c r="M119" s="126"/>
      <c r="N119" s="126"/>
      <c r="O119" s="126"/>
      <c r="P119" s="126"/>
      <c r="Q119" s="126"/>
    </row>
    <row r="120" spans="2:17" ht="15">
      <c r="B120" s="99" t="s">
        <v>77</v>
      </c>
      <c r="C120" s="92">
        <v>310</v>
      </c>
      <c r="D120" s="92"/>
      <c r="E120" s="92"/>
      <c r="F120" s="92"/>
      <c r="G120" s="92"/>
      <c r="H120" s="92"/>
      <c r="I120" s="92"/>
      <c r="J120" s="92"/>
      <c r="K120" s="121"/>
      <c r="L120" s="121"/>
      <c r="M120" s="121"/>
      <c r="N120" s="121"/>
      <c r="O120" s="121"/>
      <c r="P120" s="121"/>
      <c r="Q120" s="121"/>
    </row>
    <row r="121" spans="2:17" ht="15">
      <c r="B121" s="99" t="s">
        <v>78</v>
      </c>
      <c r="C121" s="92">
        <v>320</v>
      </c>
      <c r="D121" s="92"/>
      <c r="E121" s="92"/>
      <c r="F121" s="92"/>
      <c r="G121" s="92"/>
      <c r="H121" s="92"/>
      <c r="I121" s="92"/>
      <c r="J121" s="92"/>
      <c r="K121" s="121"/>
      <c r="L121" s="121"/>
      <c r="M121" s="121"/>
      <c r="N121" s="121"/>
      <c r="O121" s="121"/>
      <c r="P121" s="121"/>
      <c r="Q121" s="121"/>
    </row>
    <row r="122" spans="2:17" ht="21">
      <c r="B122" s="95" t="s">
        <v>359</v>
      </c>
      <c r="C122" s="87">
        <v>400</v>
      </c>
      <c r="D122" s="87"/>
      <c r="E122" s="87"/>
      <c r="F122" s="87"/>
      <c r="G122" s="87"/>
      <c r="H122" s="87"/>
      <c r="I122" s="87"/>
      <c r="J122" s="87"/>
      <c r="K122" s="122"/>
      <c r="L122" s="122"/>
      <c r="M122" s="122"/>
      <c r="N122" s="122"/>
      <c r="O122" s="122"/>
      <c r="P122" s="122"/>
      <c r="Q122" s="122"/>
    </row>
    <row r="123" spans="2:17" ht="15">
      <c r="B123" s="90" t="s">
        <v>30</v>
      </c>
      <c r="C123" s="98"/>
      <c r="D123" s="98"/>
      <c r="E123" s="98"/>
      <c r="F123" s="98"/>
      <c r="G123" s="98"/>
      <c r="H123" s="98"/>
      <c r="I123" s="98"/>
      <c r="J123" s="98"/>
      <c r="K123" s="126"/>
      <c r="L123" s="126"/>
      <c r="M123" s="126"/>
      <c r="N123" s="126"/>
      <c r="O123" s="126"/>
      <c r="P123" s="126"/>
      <c r="Q123" s="126"/>
    </row>
    <row r="124" spans="2:17" ht="15">
      <c r="B124" s="99" t="s">
        <v>79</v>
      </c>
      <c r="C124" s="92">
        <v>410</v>
      </c>
      <c r="D124" s="92"/>
      <c r="E124" s="92"/>
      <c r="F124" s="92"/>
      <c r="G124" s="92"/>
      <c r="H124" s="92"/>
      <c r="I124" s="92"/>
      <c r="J124" s="92"/>
      <c r="K124" s="121"/>
      <c r="L124" s="121"/>
      <c r="M124" s="121"/>
      <c r="N124" s="121"/>
      <c r="O124" s="121"/>
      <c r="P124" s="121"/>
      <c r="Q124" s="121"/>
    </row>
    <row r="125" spans="2:17" ht="15">
      <c r="B125" s="99" t="s">
        <v>80</v>
      </c>
      <c r="C125" s="92">
        <v>420</v>
      </c>
      <c r="D125" s="92"/>
      <c r="E125" s="92"/>
      <c r="F125" s="92"/>
      <c r="G125" s="92"/>
      <c r="H125" s="92"/>
      <c r="I125" s="92"/>
      <c r="J125" s="92"/>
      <c r="K125" s="121"/>
      <c r="L125" s="121"/>
      <c r="M125" s="121"/>
      <c r="N125" s="121"/>
      <c r="O125" s="121"/>
      <c r="P125" s="121"/>
      <c r="Q125" s="121"/>
    </row>
    <row r="126" spans="2:17" ht="15">
      <c r="B126" s="95" t="s">
        <v>81</v>
      </c>
      <c r="C126" s="87">
        <v>500</v>
      </c>
      <c r="D126" s="87" t="s">
        <v>64</v>
      </c>
      <c r="E126" s="87" t="s">
        <v>64</v>
      </c>
      <c r="F126" s="87" t="s">
        <v>64</v>
      </c>
      <c r="G126" s="87" t="s">
        <v>64</v>
      </c>
      <c r="H126" s="87" t="s">
        <v>64</v>
      </c>
      <c r="I126" s="87" t="s">
        <v>64</v>
      </c>
      <c r="J126" s="87" t="s">
        <v>64</v>
      </c>
      <c r="K126" s="122"/>
      <c r="L126" s="122"/>
      <c r="M126" s="122"/>
      <c r="N126" s="122"/>
      <c r="O126" s="122"/>
      <c r="P126" s="122"/>
      <c r="Q126" s="122"/>
    </row>
    <row r="127" spans="2:17" ht="15">
      <c r="B127" s="95" t="s">
        <v>82</v>
      </c>
      <c r="C127" s="87">
        <v>600</v>
      </c>
      <c r="D127" s="87" t="s">
        <v>64</v>
      </c>
      <c r="E127" s="87" t="s">
        <v>64</v>
      </c>
      <c r="F127" s="87" t="s">
        <v>64</v>
      </c>
      <c r="G127" s="87" t="s">
        <v>64</v>
      </c>
      <c r="H127" s="87" t="s">
        <v>64</v>
      </c>
      <c r="I127" s="87" t="s">
        <v>64</v>
      </c>
      <c r="J127" s="87" t="s">
        <v>64</v>
      </c>
      <c r="K127" s="122"/>
      <c r="L127" s="122"/>
      <c r="M127" s="122"/>
      <c r="N127" s="122"/>
      <c r="O127" s="122"/>
      <c r="P127" s="122"/>
      <c r="Q127" s="122"/>
    </row>
    <row r="129" spans="2:10" ht="15.75">
      <c r="B129" s="100" t="s">
        <v>149</v>
      </c>
      <c r="C129" s="77"/>
      <c r="D129" s="77"/>
      <c r="E129" s="77"/>
      <c r="F129" s="77"/>
      <c r="G129" s="77"/>
      <c r="H129" s="77"/>
      <c r="I129" s="77"/>
      <c r="J129" s="77"/>
    </row>
    <row r="130" spans="2:10" ht="15">
      <c r="B130" s="101"/>
      <c r="C130" s="77"/>
      <c r="D130" s="77"/>
      <c r="E130" s="77"/>
      <c r="F130" s="77"/>
      <c r="G130" s="77"/>
      <c r="H130" s="77"/>
      <c r="I130" s="77"/>
      <c r="J130" s="77"/>
    </row>
    <row r="131" spans="2:10" ht="15">
      <c r="B131" s="101"/>
      <c r="C131" s="77"/>
      <c r="D131" s="77"/>
      <c r="E131" s="77"/>
      <c r="F131" s="77"/>
      <c r="G131" s="77"/>
      <c r="H131" s="77"/>
      <c r="I131" s="77"/>
      <c r="J131" s="77"/>
    </row>
    <row r="132" spans="2:10" ht="15">
      <c r="B132" s="101" t="s">
        <v>110</v>
      </c>
      <c r="C132" s="101"/>
      <c r="D132" s="101"/>
      <c r="E132" s="101"/>
      <c r="F132" s="101"/>
      <c r="G132" s="101"/>
      <c r="H132" s="101"/>
      <c r="I132" s="101"/>
      <c r="J132" s="101"/>
    </row>
    <row r="133" spans="2:10" ht="15">
      <c r="B133" s="101" t="s">
        <v>150</v>
      </c>
      <c r="C133" s="101"/>
      <c r="D133" s="102"/>
      <c r="E133" s="115"/>
      <c r="F133" s="115"/>
      <c r="G133" s="115"/>
      <c r="H133" s="115"/>
      <c r="I133" s="115"/>
      <c r="J133" s="115"/>
    </row>
    <row r="134" spans="2:10" ht="15">
      <c r="B134" s="103"/>
      <c r="C134" s="103"/>
      <c r="D134" s="104" t="s">
        <v>151</v>
      </c>
      <c r="E134" s="116"/>
      <c r="F134" s="116"/>
      <c r="G134" s="116"/>
      <c r="H134" s="116"/>
      <c r="I134" s="116"/>
      <c r="J134" s="116"/>
    </row>
    <row r="135" spans="2:10" ht="15">
      <c r="B135" s="105"/>
      <c r="C135" s="105"/>
      <c r="D135" s="106"/>
      <c r="E135" s="106"/>
      <c r="F135" s="106"/>
      <c r="G135" s="106"/>
      <c r="H135" s="106"/>
      <c r="I135" s="106"/>
      <c r="J135" s="106"/>
    </row>
    <row r="136" spans="2:10" ht="15">
      <c r="B136" s="105"/>
      <c r="C136" s="105"/>
      <c r="D136" s="106"/>
      <c r="E136" s="106"/>
      <c r="F136" s="106"/>
      <c r="G136" s="106"/>
      <c r="H136" s="106"/>
      <c r="I136" s="106"/>
      <c r="J136" s="106"/>
    </row>
    <row r="137" spans="2:10" ht="15">
      <c r="B137" s="105" t="s">
        <v>113</v>
      </c>
      <c r="C137" s="105"/>
      <c r="D137" s="102"/>
      <c r="E137" s="115"/>
      <c r="F137" s="115"/>
      <c r="G137" s="115"/>
      <c r="H137" s="115"/>
      <c r="I137" s="115"/>
      <c r="J137" s="115"/>
    </row>
    <row r="138" spans="2:10" ht="15">
      <c r="B138" s="101"/>
      <c r="C138" s="101"/>
      <c r="D138" s="104" t="s">
        <v>151</v>
      </c>
      <c r="E138" s="116"/>
      <c r="F138" s="116"/>
      <c r="G138" s="116"/>
      <c r="H138" s="116"/>
      <c r="I138" s="116"/>
      <c r="J138" s="116"/>
    </row>
    <row r="139" spans="2:10" ht="15">
      <c r="B139" s="81"/>
      <c r="C139" s="77"/>
      <c r="D139" s="77"/>
      <c r="E139" s="77"/>
      <c r="F139" s="77"/>
      <c r="G139" s="77"/>
      <c r="H139" s="77"/>
      <c r="I139" s="77"/>
      <c r="J139" s="77"/>
    </row>
    <row r="140" spans="2:10" ht="15">
      <c r="B140" s="81"/>
      <c r="C140" s="77"/>
      <c r="D140" s="77"/>
      <c r="E140" s="77"/>
      <c r="F140" s="77"/>
      <c r="G140" s="77"/>
      <c r="H140" s="77"/>
      <c r="I140" s="77"/>
      <c r="J140" s="77"/>
    </row>
    <row r="141" spans="2:10" ht="15.75">
      <c r="B141" s="79"/>
      <c r="C141" s="107"/>
      <c r="D141" s="107"/>
      <c r="E141" s="107"/>
      <c r="F141" s="107"/>
      <c r="G141" s="107"/>
      <c r="H141" s="107"/>
      <c r="I141" s="107"/>
      <c r="J141" s="107"/>
    </row>
    <row r="142" spans="2:10" ht="15">
      <c r="B142" s="81"/>
      <c r="C142" s="77"/>
      <c r="D142" s="77"/>
      <c r="E142" s="77"/>
      <c r="F142" s="77"/>
      <c r="G142" s="77"/>
      <c r="H142" s="77"/>
      <c r="I142" s="77"/>
      <c r="J142" s="77"/>
    </row>
  </sheetData>
  <sheetProtection/>
  <mergeCells count="26">
    <mergeCell ref="C15:O15"/>
    <mergeCell ref="B16:Q16"/>
    <mergeCell ref="B17:O17"/>
    <mergeCell ref="O24:O25"/>
    <mergeCell ref="P24:Q24"/>
    <mergeCell ref="B20:Q20"/>
    <mergeCell ref="D26:J26"/>
    <mergeCell ref="B19:Q19"/>
    <mergeCell ref="N1:Q1"/>
    <mergeCell ref="N2:Q2"/>
    <mergeCell ref="O4:Q4"/>
    <mergeCell ref="N6:Q6"/>
    <mergeCell ref="N7:Q7"/>
    <mergeCell ref="N10:Q10"/>
    <mergeCell ref="N11:Q11"/>
    <mergeCell ref="N13:Q13"/>
    <mergeCell ref="B22:B25"/>
    <mergeCell ref="C22:C25"/>
    <mergeCell ref="K22:Q22"/>
    <mergeCell ref="K23:K25"/>
    <mergeCell ref="L23:Q23"/>
    <mergeCell ref="L24:L25"/>
    <mergeCell ref="M24:M25"/>
    <mergeCell ref="N24:N25"/>
    <mergeCell ref="J24:J25"/>
    <mergeCell ref="D22:J23"/>
  </mergeCells>
  <printOptions/>
  <pageMargins left="0.5118110236220472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2018-12-28T12:54:28Z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